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legalaidza-my.sharepoint.com/personal/mankopanem_legal-aid_co_za/Documents/PrOCUREMENT 2026/Office Accomodation/Hiedelberg SO/"/>
    </mc:Choice>
  </mc:AlternateContent>
  <xr:revisionPtr revIDLastSave="0" documentId="8_{E248D2F6-4723-4FB9-85A1-4BC38A43C410}" xr6:coauthVersionLast="36" xr6:coauthVersionMax="36" xr10:uidLastSave="{00000000-0000-0000-0000-000000000000}"/>
  <bookViews>
    <workbookView xWindow="0" yWindow="0" windowWidth="23040" windowHeight="8940"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 sheetId="13" r:id="rId6"/>
    <sheet name="Space_Parking and Toilets" sheetId="3" r:id="rId7"/>
    <sheet name="Workspace Norm" sheetId="4" r:id="rId8"/>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7">'Workspace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4" l="1"/>
  <c r="G9" i="4" l="1"/>
  <c r="E11" i="3" l="1"/>
  <c r="G16" i="4" l="1"/>
  <c r="G14" i="4"/>
  <c r="C47" i="13"/>
  <c r="C11" i="3" l="1"/>
  <c r="G12" i="4" l="1"/>
  <c r="C35" i="10" l="1"/>
  <c r="C21" i="4" l="1"/>
  <c r="C52" i="8" l="1"/>
  <c r="C50" i="7" l="1"/>
  <c r="G7" i="4" l="1"/>
  <c r="C53" i="6" l="1"/>
  <c r="D18" i="4" l="1"/>
  <c r="E18" i="4"/>
  <c r="B18" i="4"/>
  <c r="F18" i="4"/>
  <c r="C18" i="4"/>
  <c r="C9" i="4"/>
  <c r="D9" i="4"/>
  <c r="E9" i="4"/>
  <c r="F9" i="4"/>
  <c r="B9" i="4"/>
  <c r="B21" i="4" l="1"/>
  <c r="C24" i="4" s="1"/>
  <c r="F21" i="4"/>
  <c r="E21" i="4"/>
  <c r="D21" i="4"/>
  <c r="C25" i="4" l="1"/>
  <c r="G17" i="4" l="1"/>
  <c r="G11" i="4"/>
  <c r="G15" i="4"/>
  <c r="G13" i="4"/>
  <c r="G6" i="4"/>
  <c r="G8" i="4"/>
  <c r="G18" i="4" l="1"/>
  <c r="G19" i="4" l="1"/>
  <c r="G20" i="4" l="1"/>
  <c r="G21" i="4" s="1"/>
  <c r="B11" i="3" l="1"/>
</calcChain>
</file>

<file path=xl/sharedStrings.xml><?xml version="1.0" encoding="utf-8"?>
<sst xmlns="http://schemas.openxmlformats.org/spreadsheetml/2006/main" count="528" uniqueCount="315">
  <si>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</si>
  <si>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</si>
  <si>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</si>
  <si>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</si>
  <si>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</si>
  <si>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</si>
  <si>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</si>
  <si>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</si>
  <si>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</si>
  <si>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</si>
  <si>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</si>
  <si>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</si>
  <si>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</si>
  <si>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</si>
  <si>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</si>
  <si>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</si>
  <si>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</si>
  <si>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</si>
  <si>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</si>
  <si>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</si>
  <si>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</si>
  <si>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</si>
  <si>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</si>
  <si>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</si>
  <si>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</si>
  <si>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Consultation rooms</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</si>
  <si>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</si>
  <si>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</si>
  <si>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</si>
  <si>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</si>
  <si>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</si>
  <si>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</si>
  <si>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</si>
  <si>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</si>
  <si>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</si>
  <si>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</si>
  <si>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</si>
  <si>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</si>
  <si>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</si>
  <si>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</si>
  <si>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</si>
  <si>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</si>
  <si>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</si>
  <si>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</si>
  <si>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</si>
  <si>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</si>
  <si>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</si>
  <si>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</si>
  <si>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</si>
  <si>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</si>
  <si>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</si>
  <si>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</si>
  <si>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</si>
  <si>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</si>
  <si>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</si>
  <si>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</si>
  <si>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</si>
  <si>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</si>
  <si>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</si>
  <si>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</si>
  <si>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</si>
  <si>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</si>
  <si>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</si>
  <si>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</si>
  <si>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</si>
  <si>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</si>
  <si>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</si>
  <si>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</si>
  <si>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</si>
  <si>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</si>
  <si>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</si>
  <si>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</si>
  <si>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</si>
  <si>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</si>
  <si>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</si>
  <si>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</si>
  <si>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</si>
  <si>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</si>
  <si>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</si>
  <si>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</si>
  <si>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</si>
  <si>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</si>
  <si>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</si>
  <si>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</si>
  <si>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</si>
  <si>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</si>
  <si>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</si>
  <si>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</si>
  <si>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</si>
  <si>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</si>
  <si>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</si>
  <si>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</si>
  <si>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</si>
  <si>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</si>
  <si>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</si>
  <si>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</si>
  <si>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</si>
  <si>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</si>
  <si>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</si>
  <si>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</si>
  <si>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</si>
  <si>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</si>
  <si>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</si>
  <si>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</si>
  <si>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</si>
  <si>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</si>
  <si>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</si>
  <si>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</si>
  <si>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</si>
  <si>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</si>
  <si>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</si>
  <si>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</si>
  <si>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</si>
  <si>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</si>
  <si>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</si>
  <si>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</si>
  <si>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</si>
  <si>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</si>
  <si>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</si>
  <si>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</si>
  <si>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</si>
  <si>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</si>
  <si>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</si>
  <si>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</si>
  <si>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</si>
  <si>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</si>
  <si>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</si>
  <si>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</si>
  <si>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 xml:space="preserve">Walkways and stairs </t>
  </si>
  <si>
    <t>Public waiting area &amp; reception</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</si>
  <si>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</si>
  <si>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</si>
  <si>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</si>
  <si>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</si>
  <si>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</si>
  <si>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</si>
  <si>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</si>
  <si>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</si>
  <si>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</si>
  <si>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</si>
  <si>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Area of offices and facilities</t>
  </si>
  <si>
    <t>Total Number of Offices, Cubicles and Toilets</t>
  </si>
  <si>
    <t xml:space="preserve">Number of Offices including facilities </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</si>
  <si>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</si>
  <si>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</si>
  <si>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</si>
  <si>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</si>
  <si>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</si>
  <si>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</si>
  <si>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</si>
  <si>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Current Building Statistics
</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</si>
  <si>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</si>
  <si>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</si>
  <si>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</si>
  <si>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</si>
  <si>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</si>
  <si>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</si>
  <si>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</si>
  <si>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</si>
  <si>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</si>
  <si>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</si>
  <si>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</si>
  <si>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</si>
  <si>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</si>
  <si>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</si>
  <si>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</si>
  <si>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</si>
  <si>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</si>
  <si>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</si>
  <si>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</si>
  <si>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</si>
  <si>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</si>
  <si>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</si>
  <si>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</si>
  <si>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</si>
  <si>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</si>
  <si>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</si>
  <si>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</si>
  <si>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</si>
  <si>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</si>
  <si>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</si>
  <si>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</si>
  <si>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</si>
  <si>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</si>
  <si>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</si>
  <si>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</si>
  <si>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</si>
  <si>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</si>
  <si>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</si>
  <si>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</si>
  <si>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</si>
  <si>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</si>
  <si>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</si>
  <si>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</si>
  <si>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</si>
  <si>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</si>
  <si>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</si>
  <si>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</si>
  <si>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</si>
  <si>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</si>
  <si>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</si>
  <si>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</si>
  <si>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</si>
  <si>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</si>
  <si>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</si>
  <si>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</si>
  <si>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</si>
  <si>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</si>
  <si>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</si>
  <si>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</si>
  <si>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</si>
  <si>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</si>
  <si>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</si>
  <si>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</si>
  <si>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</si>
  <si>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</si>
  <si>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</si>
  <si>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</si>
  <si>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</si>
  <si>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</si>
  <si>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</si>
  <si>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</si>
  <si>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</si>
  <si>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</si>
  <si>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</si>
  <si>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</si>
  <si>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</si>
  <si>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</si>
  <si>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</si>
  <si>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</si>
  <si>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Minimum required space.</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</si>
  <si>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</si>
  <si>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</si>
  <si>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</si>
  <si>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</si>
  <si>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</si>
  <si>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</si>
  <si>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</si>
  <si>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</si>
  <si>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</si>
  <si>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</si>
  <si>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</si>
  <si>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</si>
  <si>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</si>
  <si>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Open area as reception and waiting area</t>
  </si>
  <si>
    <t>2 Toilets ,2 cubicles for both males and females</t>
  </si>
  <si>
    <t>Legal Practitioner</t>
  </si>
  <si>
    <t>Supervisory LP</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</si>
  <si>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</si>
  <si>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</si>
  <si>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Specifications, Evaluation Criteria and Works Space Norms Heidelberg Satellite Office</t>
  </si>
  <si>
    <r>
      <t>Comparison of existing facilities at  HeidelbergSatellite Office</t>
    </r>
    <r>
      <rPr>
        <b/>
        <sz val="12"/>
        <rFont val="Arial"/>
        <family val="2"/>
      </rPr>
      <t xml:space="preserve"> </t>
    </r>
    <r>
      <rPr>
        <b/>
        <sz val="12"/>
        <color theme="1"/>
        <rFont val="Arial"/>
        <family val="2"/>
      </rPr>
      <t>with Legal Aid Space Norms</t>
    </r>
  </si>
  <si>
    <t>4 Offices (1 office for SLP, 1 office for 2 PA's sharing, 1 office for photocopier &amp; server, 1 office for boardroom) 1 Reception area, 1 Storeroom, 1 Kitchennette</t>
  </si>
  <si>
    <t>Legal Aid SA - Workspace Norms - Heidelberg Satellite Office</t>
  </si>
  <si>
    <t>TERMS AND CONDITIONS OF THE SPECIFICATION</t>
  </si>
  <si>
    <t>OPERATIONAL LEASE REQUIREMENTS</t>
  </si>
  <si>
    <t>No deposit shall be paid for rental of the leased office accommodation.</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</si>
  <si>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</si>
  <si>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</si>
  <si>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 Legal Aid SA will reimburse the Landlord for all costs negotiated less any Tenant Installation Allowance provided on condition that if the costs of refurbishment exceed the contribution of the Landlord, the latter must advise the Tenant timeously and obtain consent from the Tenant prior to commencing with refurbishments in excess of the contribution amount. The refurbishments will form part of the signed lease agreement.</t>
    </r>
  </si>
  <si>
    <t>A separate water and electricity meter must be in place which is managed and controlled by the local municipality, Eskom or other certified service providers. No other meter system will be accepted.</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</si>
  <si>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</si>
  <si>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1.10</t>
  </si>
  <si>
    <t xml:space="preserve">Building must not have rising damp or visible structural defects or wall cracks. Building with structural defects and wall cracks exceeding 5mm will not be considered for further evaluation. </t>
  </si>
  <si>
    <t>Evaluation Criteria</t>
  </si>
  <si>
    <t>The bid will be evaluated in five (5) phases as outlined below:</t>
  </si>
  <si>
    <t>Phase 1: Responsiveness</t>
  </si>
  <si>
    <t>2.1.1</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</si>
  <si>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</si>
  <si>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Phase 2: Disqualification Criteria</t>
  </si>
  <si>
    <t>NB: Failure to comply with the above will result in the bid not being evaluated for Phase 3, 4 and 5.</t>
  </si>
  <si>
    <r>
      <rPr>
        <b/>
        <u/>
        <sz val="11"/>
        <color theme="1"/>
        <rFont val="Arial"/>
        <family val="2"/>
      </rPr>
      <t>Phase 3: Functionality</t>
    </r>
    <r>
      <rPr>
        <sz val="11"/>
        <color theme="1"/>
        <rFont val="Arial"/>
        <family val="2"/>
      </rPr>
      <t xml:space="preserve">
In this phase, Legal Aid SA will look at the most appropriate property aligned to its operation and compatible with its infrastructure. These will include site visits of properties and bid documents submitted by the landlords. The building will be evaluated on the following functionality criteria:</t>
    </r>
  </si>
  <si>
    <t xml:space="preserve">Functionality Evaluation Criteria
</t>
  </si>
  <si>
    <t>Points</t>
  </si>
  <si>
    <t>2.3.1</t>
  </si>
  <si>
    <r>
      <t xml:space="preserve">Building Documentation
</t>
    </r>
    <r>
      <rPr>
        <sz val="11"/>
        <color theme="1"/>
        <rFont val="Arial"/>
        <family val="2"/>
      </rPr>
      <t xml:space="preserve">
</t>
    </r>
  </si>
  <si>
    <r>
      <t>i. Building inspection conducted by Legal Aid SA officials and the bidder within five (5) working days upon</t>
    </r>
    <r>
      <rPr>
        <b/>
        <sz val="11"/>
        <rFont val="Arial"/>
        <family val="2"/>
      </rPr>
      <t xml:space="preserve"> written/email request</t>
    </r>
    <r>
      <rPr>
        <sz val="11"/>
        <rFont val="Arial"/>
        <family val="2"/>
      </rPr>
      <t xml:space="preserve"> by Legal Aid SA. (2 points) </t>
    </r>
    <r>
      <rPr>
        <b/>
        <sz val="11"/>
        <rFont val="Arial"/>
        <family val="2"/>
      </rPr>
      <t>Proof of EMAIL must be retained.</t>
    </r>
  </si>
  <si>
    <t>2.3.2</t>
  </si>
  <si>
    <r>
      <rPr>
        <b/>
        <sz val="11"/>
        <color theme="1"/>
        <rFont val="Arial"/>
        <family val="2"/>
      </rPr>
      <t>i. Aerial plan or google maps indicating the following km distances: Local Office will verify the proposed building distances to the sub-criterion/criteria</t>
    </r>
    <r>
      <rPr>
        <sz val="11"/>
        <color theme="1"/>
        <rFont val="Arial"/>
        <family val="2"/>
      </rPr>
      <t xml:space="preserve">
a) Building must be located in the target area and must be within 2km walking distance from public transport route and magistrate court =  (20 points)
b) Building be located in the target area more than 2km up to 2.25km walking distance from public transport route and magistrate court = (15 points)
c) Building be located in the target area more than 2.25km up to 2.5km walking distance from public transport route and magistrate court = (10 points)
d) Building be located in the target area more than 2.5km up to 3km walking distance from public transport route and magistrate court = (5 points)
e) Building be located in the target area and are more than 3km walking distance from public transport route and magistrate court = 0 points </t>
    </r>
  </si>
  <si>
    <t>2.3.3</t>
  </si>
  <si>
    <r>
      <rPr>
        <b/>
        <u/>
        <sz val="11"/>
        <color theme="1"/>
        <rFont val="Arial"/>
        <family val="2"/>
      </rPr>
      <t xml:space="preserve">Building requirements: </t>
    </r>
    <r>
      <rPr>
        <sz val="11"/>
        <color theme="1"/>
        <rFont val="Arial"/>
        <family val="2"/>
      </rPr>
      <t xml:space="preserve">
</t>
    </r>
  </si>
  <si>
    <t>i. Office space (20 points)</t>
  </si>
  <si>
    <r>
      <t xml:space="preserve">Office building must have the following </t>
    </r>
    <r>
      <rPr>
        <b/>
        <u/>
        <sz val="11"/>
        <rFont val="Arial"/>
        <family val="2"/>
      </rPr>
      <t>functioning</t>
    </r>
    <r>
      <rPr>
        <sz val="11"/>
        <rFont val="Arial"/>
        <family val="2"/>
      </rPr>
      <t>: [Local Office to test/verify the below]
a) air-conditioners = 5 points;
b) electrical plugs per office = 5 points ; 
c) ablution facilities as per space norm = 5 points; 
d) fire escape routes/emergency exits = 5 points.
e)</t>
    </r>
    <r>
      <rPr>
        <b/>
        <sz val="11"/>
        <rFont val="Arial"/>
        <family val="2"/>
      </rPr>
      <t xml:space="preserve"> </t>
    </r>
    <r>
      <rPr>
        <sz val="11"/>
        <rFont val="Arial"/>
        <family val="2"/>
      </rPr>
      <t xml:space="preserve">bidder submits a letter of undertaking to provide each of the above requirements before occupation (2.5 points per requirement listed) 
</t>
    </r>
    <r>
      <rPr>
        <b/>
        <sz val="11"/>
        <rFont val="Arial"/>
        <family val="2"/>
      </rPr>
      <t>NB Zero point will be allocated for criteria/subcriteria not met or substantiated.</t>
    </r>
  </si>
  <si>
    <t>ii. Parking Space (10 points)</t>
  </si>
  <si>
    <t>2.3.4</t>
  </si>
  <si>
    <t xml:space="preserve">Only Bids that score 70 points or more on functionality will be evaluated further. </t>
  </si>
  <si>
    <t>2.4.1</t>
  </si>
  <si>
    <t>2.4.2</t>
  </si>
  <si>
    <r>
      <rPr>
        <b/>
        <u/>
        <sz val="11"/>
        <color theme="1"/>
        <rFont val="Arial"/>
        <family val="2"/>
      </rPr>
      <t xml:space="preserve">Phase 5: Price and B-BBEE
</t>
    </r>
    <r>
      <rPr>
        <sz val="11"/>
        <color theme="1"/>
        <rFont val="Arial"/>
        <family val="2"/>
      </rPr>
      <t xml:space="preserve">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</si>
  <si>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</si>
  <si>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Additional Requirements are as follows.</t>
  </si>
  <si>
    <t>Painting - with corporate colors</t>
  </si>
  <si>
    <t>Floor covering - with corporate colors</t>
  </si>
  <si>
    <t>Blinds - with corporate colors</t>
  </si>
  <si>
    <t>UPS facility integrated into specific power points.</t>
  </si>
  <si>
    <t>4.10</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</si>
  <si>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</si>
  <si>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The building must be accessible to disabled persons and include, ramps and/or lifts where necessary.</t>
  </si>
  <si>
    <r>
      <t xml:space="preserve">      </t>
    </r>
    <r>
      <rPr>
        <b/>
        <u/>
        <sz val="14"/>
        <color theme="1"/>
        <rFont val="Arial"/>
        <family val="2"/>
      </rPr>
      <t>LEGAL AID SA SPECIFICATION: EVALUATION CRITERIA FOR PROCUREMENT OF OFFICE ACCOMMODATION IN THE HEIDELBERG AREA</t>
    </r>
  </si>
  <si>
    <t>Building location and accessibility:  (Targeted area is Heidelberg)</t>
  </si>
  <si>
    <t>Custodial Room (Cleaning material storeroom)</t>
  </si>
  <si>
    <t>Note: Only bids with space that fall within the prescribed minimum and maximum space parameters will be considered for evaluation.</t>
  </si>
  <si>
    <t>Maximum required space.</t>
  </si>
  <si>
    <t>2 offices, 2 cubicles and 7 facility rooms and 1 designated open area which serves as reception and waiting area.</t>
  </si>
  <si>
    <t>2 Toilets (1 cubicle and 1 basin for females and  1 cubicle, 1 basins and 1 urinal for males)</t>
  </si>
  <si>
    <t>At contracting stage the bidder will be required to submit a confirmation letter or letter of undertaking or commitment to  provide a water back-up facilities or uninterrupted water supply before occupation.</t>
  </si>
  <si>
    <t>The properties should be offered on an operational lease, for a  minimum period of  five (5) years.</t>
  </si>
  <si>
    <t>Legal Aid SA reserves the right to negotiation for rental and refurbishment costs.</t>
  </si>
  <si>
    <t>i) A bidder must submit a copy of the title deed for the building as proof of property ownership together with the bid response.</t>
  </si>
  <si>
    <t>ii) If the bid is being submitted by an agent or representative on behalf of the landlord, a signed letter or a relationship agreement must be provided confirming that the building owner has granted the agent/entity the authority to submit the tender in relation to the specified office building. This letter must be submitted together with the title deed as outlined in item (i) above. The letter must be printed on the relevant company letterhead and signed by an authorised representative of all involved parties.</t>
  </si>
  <si>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rFont val="Arial"/>
        <family val="2"/>
      </rPr>
      <t>01 June 2027</t>
    </r>
    <r>
      <rPr>
        <sz val="11"/>
        <rFont val="Arial"/>
        <family val="2"/>
      </rPr>
      <t xml:space="preserve"> (2 points)
NB Zero point will be allocated for criteria/subcriteria not met or substantiated.</t>
    </r>
  </si>
  <si>
    <r>
      <rPr>
        <b/>
        <u/>
        <sz val="11"/>
        <rFont val="Arial"/>
        <family val="2"/>
      </rPr>
      <t xml:space="preserve">Phase 4: Compliance Criteria </t>
    </r>
    <r>
      <rPr>
        <sz val="11"/>
        <rFont val="Arial"/>
        <family val="2"/>
      </rPr>
      <t xml:space="preserve">
Qualifying bidders from Phase 3 are subjected to confirmation/verification of the following occupational and building compliance documents as per below. </t>
    </r>
    <r>
      <rPr>
        <b/>
        <sz val="11"/>
        <rFont val="Arial"/>
        <family val="2"/>
      </rPr>
      <t>Failure to submit the documents required as part of the due diligence process, within 7 working days from request, the bidder may be disqualified from further evaluation:</t>
    </r>
    <r>
      <rPr>
        <sz val="11"/>
        <rFont val="Arial"/>
        <family val="2"/>
      </rPr>
      <t xml:space="preserve">
i) Set of proposed floor plans [including all alterations]; 
ii) Approved building plan or structural integrity report from a duly qualified built environment professional [including all alterations and/or elevations] or letter of undertaking stating that it will be provided within 6 months from the date of occupation; 
iii) Occupancy Certificate or  letter of undertaking stating that it will be provided within 6 months from the date of occupation;
iv) Zoning Certificate or  letter of undertaking stating that it will be provided within 6 months from the date of occupation;
v) Fire Protection Plan/Fire Safety Inspection report/Evacuation Plan or letter of undertaking stating that it will be provided before the date of occupation ; 
vi) Electrical Compliance Certificate;
vii) Pests Control Certificate[(valid in the last 12 months from the date of Tender closure] or letter of undertaking stating that it will be provided before the date of occupation and 
viii) Building Maintenance plan [indicating an annual programme schedule of activities/areas to be maintained, also outlining tenant and landlord responsibilities] or letter of undertaking stating that it will be provided before the date of occupation 
</t>
    </r>
  </si>
  <si>
    <r>
      <t xml:space="preserve">A building with: 
a) availability minimum of </t>
    </r>
    <r>
      <rPr>
        <b/>
        <u/>
        <sz val="11"/>
        <rFont val="Arial"/>
        <family val="2"/>
      </rPr>
      <t>01</t>
    </r>
    <r>
      <rPr>
        <b/>
        <sz val="11"/>
        <rFont val="Arial"/>
        <family val="2"/>
      </rPr>
      <t xml:space="preserve"> </t>
    </r>
    <r>
      <rPr>
        <sz val="11"/>
        <rFont val="Arial"/>
        <family val="2"/>
      </rPr>
      <t xml:space="preserve">parking bay on lockable premises/yard or up to 500m from the proposed building; (8 points) or
b) availability minimum of </t>
    </r>
    <r>
      <rPr>
        <b/>
        <u/>
        <sz val="11"/>
        <rFont val="Arial"/>
        <family val="2"/>
      </rPr>
      <t>01</t>
    </r>
    <r>
      <rPr>
        <sz val="11"/>
        <rFont val="Arial"/>
        <family val="2"/>
      </rPr>
      <t xml:space="preserve">  parking bay on lockable premises/yard more than 500m to 1km from the proposed building; (6 points) and                                                                                       
c) additional free open parking bay for Legal Aid SA's employees, visitors and clients within the proposed premises. (2 points).
d) No information or insufficient parking provided (0 points)</t>
    </r>
  </si>
  <si>
    <r>
      <t>ii. The proposed building entrance must be accessible to people living with disabilities.</t>
    </r>
    <r>
      <rPr>
        <b/>
        <sz val="11"/>
        <rFont val="Arial"/>
        <family val="2"/>
      </rPr>
      <t xml:space="preserve"> </t>
    </r>
    <r>
      <rPr>
        <b/>
        <u/>
        <sz val="11"/>
        <rFont val="Arial"/>
        <family val="2"/>
      </rPr>
      <t>NB: Site Inspection will be conducted by Legal Aid SA's official to verify.</t>
    </r>
    <r>
      <rPr>
        <sz val="11"/>
        <rFont val="Arial"/>
        <family val="2"/>
      </rPr>
      <t xml:space="preserve">
a) Leased premises are on the ground floor and are fully accessible to people with disabilities ( 8 points)
b) Leased premises are not on the ground floor but are fully accessible to people with disabilities and the building has a lift with braille buttons. ( 8 points)
c) Disability parking with signage. (2 points)
A grace period of  6 months will be allowed for the bidder who in writing undertakes to have these changes implemented.</t>
    </r>
  </si>
  <si>
    <r>
      <t xml:space="preserve">ii. A bidder must submit copies of actual building compliance documents: (28 points)
a) Approved building plan (including all alterations and elevations) or </t>
    </r>
    <r>
      <rPr>
        <b/>
        <sz val="11"/>
        <rFont val="Arial"/>
        <family val="2"/>
      </rPr>
      <t>structural integrity report from a duly qualified built environment professional [including all alterations and/or elevations]</t>
    </r>
    <r>
      <rPr>
        <sz val="11"/>
        <rFont val="Arial"/>
        <family val="2"/>
      </rPr>
      <t xml:space="preserve"> or letter of undertaking stating that it will be provided within 6 months from the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or letter of undertaking stating that it will be provided before the date of occupation (2 points).      
</t>
    </r>
    <r>
      <rPr>
        <b/>
        <sz val="11"/>
        <rFont val="Arial"/>
        <family val="2"/>
      </rPr>
      <t xml:space="preserve">NB Zero points will be allocated for criteria/subcriteria not met or substantiated. </t>
    </r>
    <r>
      <rPr>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</si>
</sst>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R-436]\ #,##0.00"/>
    <numFmt numFmtId="165" formatCode="0.0"/>
  </numFmts>
  <fonts count="34"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b/>
      <u/>
      <sz val="14"/>
      <color theme="1"/>
      <name val="Arial"/>
      <family val="2"/>
    </font>
    <font>
      <sz val="11"/>
      <color rgb="FFFF0000"/>
      <name val="Arial"/>
      <family val="2"/>
    </font>
    <font>
      <sz val="11"/>
      <name val="Arial"/>
      <family val="2"/>
    </font>
    <font>
      <sz val="11"/>
      <color rgb="FF00B0F0"/>
      <name val="Arial"/>
      <family val="2"/>
    </font>
    <font>
      <sz val="11"/>
      <color rgb="FF00B050"/>
      <name val="Arial"/>
      <family val="2"/>
    </font>
    <font>
      <b/>
      <u/>
      <sz val="11"/>
      <name val="Arial"/>
      <family val="2"/>
    </font>
    <font>
      <b/>
      <u/>
      <sz val="11"/>
      <color theme="1"/>
      <name val="Arial"/>
      <family val="2"/>
    </font>
    <font>
      <b/>
      <sz val="11"/>
      <name val="Calibri"/>
      <family val="2"/>
      <scheme val="minor"/>
    </font>
    <font>
      <b/>
      <u/>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BFBFBF"/>
        <bgColor rgb="FF000000"/>
      </patternFill>
    </fill>
    <fill>
      <patternFill patternType="solid">
        <fgColor theme="4"/>
        <bgColor indexed="64"/>
      </patternFill>
    </fill>
    <fill>
      <patternFill patternType="solid">
        <fgColor rgb="FFFF0000"/>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43" fontId="6" fillId="0" borderId="0" applyFont="0" applyFill="0" applyBorder="0" applyAlignment="0" applyProtection="0"/>
    <xf numFmtId="164" fontId="7" fillId="0" borderId="0"/>
  </cellStyleXfs>
  <cellXfs count="192">
    <xf numFmtId="0" fontId="0" fillId="0" borderId="0" xfId="0"/>
    <xf numFmtId="0" fontId="8" fillId="0" borderId="0" xfId="0" applyFont="1" applyAlignment="1">
      <alignment horizontal="center"/>
    </xf>
    <xf numFmtId="0" fontId="8" fillId="0" borderId="0" xfId="0" applyFont="1"/>
    <xf numFmtId="0" fontId="8" fillId="0" borderId="0" xfId="0" applyFont="1" applyAlignment="1">
      <alignment horizontal="center" vertical="center"/>
    </xf>
    <xf numFmtId="0" fontId="0" fillId="0" borderId="0" xfId="0" applyAlignment="1">
      <alignment horizontal="center" vertical="center"/>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2" fillId="0" borderId="0" xfId="0" applyFont="1" applyAlignment="1">
      <alignment vertical="top"/>
    </xf>
    <xf numFmtId="0" fontId="9" fillId="3" borderId="4" xfId="0" applyFont="1" applyFill="1" applyBorder="1" applyAlignment="1">
      <alignment horizontal="center" vertical="center"/>
    </xf>
    <xf numFmtId="0" fontId="5" fillId="0" borderId="5"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5" fillId="0" borderId="5" xfId="0" applyFont="1" applyBorder="1" applyAlignment="1">
      <alignment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43" fontId="12" fillId="0" borderId="5" xfId="1" applyFont="1" applyBorder="1" applyAlignment="1">
      <alignment vertical="center" wrapText="1"/>
    </xf>
    <xf numFmtId="0" fontId="10" fillId="0" borderId="5" xfId="0" applyFont="1" applyFill="1" applyBorder="1" applyAlignment="1">
      <alignment vertical="center" wrapText="1"/>
    </xf>
    <xf numFmtId="0" fontId="5" fillId="0" borderId="5" xfId="0" applyFont="1" applyBorder="1" applyAlignment="1">
      <alignment horizontal="left" vertical="top" wrapText="1"/>
    </xf>
    <xf numFmtId="0" fontId="10" fillId="0" borderId="5" xfId="0" applyFont="1" applyBorder="1" applyAlignment="1">
      <alignment horizontal="left" vertical="center" wrapText="1"/>
    </xf>
    <xf numFmtId="0" fontId="5" fillId="0" borderId="5" xfId="0" applyFont="1" applyBorder="1" applyAlignment="1">
      <alignment horizontal="center" vertical="center" textRotation="90" wrapText="1"/>
    </xf>
    <xf numFmtId="0" fontId="9" fillId="0" borderId="5" xfId="0" applyFont="1" applyBorder="1" applyAlignment="1">
      <alignment horizontal="left" vertical="center" wrapText="1"/>
    </xf>
    <xf numFmtId="0" fontId="0" fillId="0" borderId="0" xfId="0" applyAlignment="1">
      <alignment horizontal="left" vertical="center"/>
    </xf>
    <xf numFmtId="0" fontId="12" fillId="0" borderId="0" xfId="0" applyFont="1" applyAlignment="1">
      <alignment horizontal="left" vertical="center"/>
    </xf>
    <xf numFmtId="164" fontId="10" fillId="2" borderId="5" xfId="2" applyFont="1" applyFill="1" applyBorder="1" applyAlignment="1">
      <alignment horizontal="center" vertical="top" wrapText="1"/>
    </xf>
    <xf numFmtId="0" fontId="10" fillId="2" borderId="5" xfId="0" applyFont="1" applyFill="1" applyBorder="1" applyAlignment="1">
      <alignment horizontal="center" vertical="top" wrapText="1"/>
    </xf>
    <xf numFmtId="0" fontId="5" fillId="0" borderId="5" xfId="0" applyFont="1" applyBorder="1" applyAlignment="1">
      <alignment horizontal="center" vertical="center"/>
    </xf>
    <xf numFmtId="0" fontId="12" fillId="0" borderId="5" xfId="0" applyFont="1" applyBorder="1" applyAlignment="1">
      <alignment horizontal="center" vertical="center"/>
    </xf>
    <xf numFmtId="0" fontId="0" fillId="0" borderId="0" xfId="0" applyAlignment="1"/>
    <xf numFmtId="0" fontId="0" fillId="0" borderId="5" xfId="0" applyBorder="1" applyAlignment="1">
      <alignment horizontal="center" vertical="center"/>
    </xf>
    <xf numFmtId="0" fontId="10" fillId="2" borderId="5" xfId="0" applyNumberFormat="1" applyFont="1" applyFill="1" applyBorder="1" applyAlignment="1">
      <alignment horizontal="center" vertical="top" wrapText="1"/>
    </xf>
    <xf numFmtId="0" fontId="9" fillId="3" borderId="4" xfId="0" applyFont="1" applyFill="1" applyBorder="1" applyAlignment="1">
      <alignment vertical="center" wrapText="1"/>
    </xf>
    <xf numFmtId="0" fontId="9" fillId="3" borderId="6" xfId="0" applyFont="1" applyFill="1" applyBorder="1" applyAlignment="1">
      <alignment vertical="center" wrapText="1"/>
    </xf>
    <xf numFmtId="0" fontId="10" fillId="2"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64" fontId="10" fillId="0" borderId="5" xfId="2" applyFont="1" applyFill="1" applyBorder="1" applyAlignment="1">
      <alignment vertical="center" wrapText="1"/>
    </xf>
    <xf numFmtId="0" fontId="9" fillId="2"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vertical="center" wrapText="1"/>
    </xf>
    <xf numFmtId="0" fontId="3" fillId="0" borderId="0" xfId="0" applyFont="1" applyAlignment="1">
      <alignment wrapText="1"/>
    </xf>
    <xf numFmtId="0" fontId="3" fillId="0" borderId="0" xfId="0" applyFont="1" applyAlignment="1">
      <alignment horizontal="center" vertical="center" wrapText="1"/>
    </xf>
    <xf numFmtId="0" fontId="9" fillId="0" borderId="1" xfId="0" applyFont="1" applyFill="1" applyBorder="1" applyAlignment="1">
      <alignment horizontal="left" wrapText="1"/>
    </xf>
    <xf numFmtId="0" fontId="9" fillId="0" borderId="2" xfId="0" applyFont="1" applyFill="1" applyBorder="1" applyAlignment="1">
      <alignment horizontal="center" wrapText="1"/>
    </xf>
    <xf numFmtId="0" fontId="4" fillId="0" borderId="7" xfId="0" applyFont="1" applyBorder="1" applyAlignment="1">
      <alignment horizontal="center" wrapText="1"/>
    </xf>
    <xf numFmtId="0" fontId="4" fillId="0" borderId="0" xfId="0" applyFont="1" applyBorder="1" applyAlignment="1">
      <alignment horizontal="center" wrapText="1"/>
    </xf>
    <xf numFmtId="0" fontId="9" fillId="5" borderId="4"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wrapText="1"/>
    </xf>
    <xf numFmtId="1" fontId="10" fillId="0" borderId="5"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4" fillId="0" borderId="0" xfId="0" applyFont="1" applyAlignment="1">
      <alignment horizontal="justify" wrapText="1"/>
    </xf>
    <xf numFmtId="0" fontId="5"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2" fillId="0" borderId="5" xfId="0" applyFont="1" applyBorder="1" applyAlignment="1">
      <alignment horizontal="justify" vertical="center" wrapText="1"/>
    </xf>
    <xf numFmtId="165" fontId="10" fillId="0" borderId="5" xfId="0" applyNumberFormat="1" applyFont="1" applyFill="1" applyBorder="1" applyAlignment="1">
      <alignment horizontal="center" vertical="center" wrapText="1"/>
    </xf>
    <xf numFmtId="165" fontId="10" fillId="2" borderId="5" xfId="0" applyNumberFormat="1" applyFont="1" applyFill="1" applyBorder="1" applyAlignment="1">
      <alignment horizontal="center" vertical="center" wrapText="1"/>
    </xf>
    <xf numFmtId="165" fontId="9" fillId="0" borderId="5" xfId="0" applyNumberFormat="1" applyFont="1" applyFill="1" applyBorder="1" applyAlignment="1">
      <alignment horizontal="center" vertical="center" wrapText="1"/>
    </xf>
    <xf numFmtId="0" fontId="1" fillId="0" borderId="0" xfId="0" applyFont="1" applyAlignment="1">
      <alignment wrapText="1"/>
    </xf>
    <xf numFmtId="0" fontId="5" fillId="3" borderId="5" xfId="0" applyFont="1" applyFill="1" applyBorder="1" applyAlignment="1">
      <alignment vertical="center" wrapText="1"/>
    </xf>
    <xf numFmtId="0" fontId="5" fillId="3" borderId="5" xfId="0" applyFont="1" applyFill="1" applyBorder="1" applyAlignment="1">
      <alignment horizontal="justify" vertical="center" wrapText="1"/>
    </xf>
    <xf numFmtId="49" fontId="12" fillId="0" borderId="5"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12" fillId="0" borderId="5" xfId="0" applyFont="1" applyBorder="1" applyAlignment="1">
      <alignment horizontal="justify" vertical="top" wrapText="1"/>
    </xf>
    <xf numFmtId="0" fontId="5" fillId="0" borderId="5" xfId="0" applyFont="1" applyBorder="1" applyAlignment="1">
      <alignment horizontal="center" vertical="center" wrapText="1"/>
    </xf>
    <xf numFmtId="0" fontId="10" fillId="0" borderId="10" xfId="0" applyFont="1" applyBorder="1" applyAlignment="1">
      <alignment vertical="center" wrapText="1"/>
    </xf>
    <xf numFmtId="0" fontId="12" fillId="0" borderId="0" xfId="0" applyFont="1" applyAlignment="1">
      <alignment horizontal="justify" vertical="top" wrapText="1"/>
    </xf>
    <xf numFmtId="0" fontId="12" fillId="0" borderId="10" xfId="0" applyFont="1" applyBorder="1" applyAlignment="1">
      <alignment vertical="center" wrapText="1"/>
    </xf>
    <xf numFmtId="0" fontId="10" fillId="0" borderId="5" xfId="0" applyFont="1" applyFill="1" applyBorder="1" applyAlignment="1">
      <alignment horizontal="left" vertical="center" wrapText="1"/>
    </xf>
    <xf numFmtId="0" fontId="12" fillId="0" borderId="5" xfId="0" applyFont="1" applyFill="1" applyBorder="1" applyAlignment="1">
      <alignment horizontal="justify" vertical="center" wrapText="1"/>
    </xf>
    <xf numFmtId="0" fontId="9" fillId="0" borderId="5"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0" fillId="0" borderId="0" xfId="0" applyAlignment="1">
      <alignment horizontal="justify"/>
    </xf>
    <xf numFmtId="0" fontId="4" fillId="3" borderId="4"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0" borderId="5" xfId="0" applyFont="1" applyBorder="1" applyAlignment="1">
      <alignment horizontal="justify" vertical="center" wrapText="1"/>
    </xf>
    <xf numFmtId="0" fontId="4" fillId="4" borderId="8" xfId="0" applyFont="1" applyFill="1" applyBorder="1" applyAlignment="1">
      <alignment horizontal="justify" vertical="center" wrapText="1"/>
    </xf>
    <xf numFmtId="0" fontId="2" fillId="0" borderId="0" xfId="0" applyFont="1" applyAlignment="1">
      <alignment horizontal="justify" wrapText="1"/>
    </xf>
    <xf numFmtId="0" fontId="2" fillId="0" borderId="0" xfId="0" applyFont="1" applyAlignment="1">
      <alignment horizontal="justify"/>
    </xf>
    <xf numFmtId="0" fontId="5" fillId="0" borderId="5" xfId="0" applyFont="1" applyFill="1" applyBorder="1" applyAlignment="1">
      <alignment horizontal="center" vertical="center" textRotation="90" wrapText="1"/>
    </xf>
    <xf numFmtId="0" fontId="12" fillId="0" borderId="5" xfId="0" applyFont="1" applyFill="1" applyBorder="1" applyAlignment="1">
      <alignment horizontal="justify" vertical="top" wrapText="1"/>
    </xf>
    <xf numFmtId="2" fontId="10" fillId="0" borderId="5" xfId="0" applyNumberFormat="1" applyFont="1" applyFill="1" applyBorder="1" applyAlignment="1">
      <alignment horizontal="center" vertical="center" wrapText="1"/>
    </xf>
    <xf numFmtId="2" fontId="10" fillId="2" borderId="5" xfId="0" applyNumberFormat="1" applyFont="1" applyFill="1" applyBorder="1" applyAlignment="1">
      <alignment horizontal="center" vertical="center" wrapText="1"/>
    </xf>
    <xf numFmtId="2" fontId="9" fillId="3" borderId="5" xfId="0" applyNumberFormat="1" applyFont="1" applyFill="1" applyBorder="1" applyAlignment="1">
      <alignment horizontal="center" vertical="center" wrapText="1"/>
    </xf>
    <xf numFmtId="2" fontId="9" fillId="3" borderId="3" xfId="0" applyNumberFormat="1" applyFont="1" applyFill="1" applyBorder="1" applyAlignment="1">
      <alignment horizontal="center" vertical="center" wrapText="1"/>
    </xf>
    <xf numFmtId="2" fontId="9" fillId="2" borderId="5" xfId="0" applyNumberFormat="1" applyFont="1" applyFill="1" applyBorder="1" applyAlignment="1">
      <alignment horizontal="center" vertical="center" wrapText="1"/>
    </xf>
    <xf numFmtId="2" fontId="9" fillId="0" borderId="5" xfId="0" applyNumberFormat="1" applyFont="1" applyFill="1" applyBorder="1" applyAlignment="1">
      <alignment horizontal="center" vertical="center" wrapText="1"/>
    </xf>
    <xf numFmtId="0" fontId="24" fillId="0" borderId="5" xfId="0" applyFont="1" applyBorder="1" applyAlignment="1">
      <alignment vertical="center"/>
    </xf>
    <xf numFmtId="0" fontId="24" fillId="0" borderId="5" xfId="0" applyFont="1" applyBorder="1" applyAlignment="1">
      <alignment vertical="center" wrapText="1"/>
    </xf>
    <xf numFmtId="0" fontId="1" fillId="0" borderId="5" xfId="0" applyFont="1" applyBorder="1" applyAlignment="1">
      <alignment horizontal="justify" vertical="center" wrapText="1"/>
    </xf>
    <xf numFmtId="0" fontId="12" fillId="2" borderId="5" xfId="0" applyFont="1" applyFill="1" applyBorder="1" applyAlignment="1">
      <alignment horizontal="justify" vertical="center" wrapText="1"/>
    </xf>
    <xf numFmtId="0" fontId="12" fillId="0" borderId="4" xfId="0" applyFont="1" applyFill="1" applyBorder="1" applyAlignment="1">
      <alignment horizontal="justify" vertical="top" wrapText="1"/>
    </xf>
    <xf numFmtId="0" fontId="12" fillId="0" borderId="10" xfId="0" applyFont="1" applyFill="1" applyBorder="1" applyAlignment="1">
      <alignment horizontal="justify" vertical="top" wrapText="1"/>
    </xf>
    <xf numFmtId="1" fontId="9" fillId="2" borderId="5" xfId="0" applyNumberFormat="1" applyFont="1" applyFill="1" applyBorder="1" applyAlignment="1">
      <alignment horizontal="center" vertical="center" wrapText="1"/>
    </xf>
    <xf numFmtId="1" fontId="10" fillId="2" borderId="5" xfId="2" applyNumberFormat="1" applyFont="1" applyFill="1" applyBorder="1" applyAlignment="1">
      <alignment horizontal="center" vertical="top" wrapText="1"/>
    </xf>
    <xf numFmtId="0" fontId="12" fillId="2" borderId="5" xfId="0" applyFont="1" applyFill="1" applyBorder="1" applyAlignment="1">
      <alignment vertical="top" wrapText="1"/>
    </xf>
    <xf numFmtId="0" fontId="1" fillId="0" borderId="0" xfId="0" applyFont="1" applyAlignment="1">
      <alignment horizontal="left"/>
    </xf>
    <xf numFmtId="0" fontId="1" fillId="0" borderId="0" xfId="0" applyFont="1" applyAlignment="1">
      <alignment horizontal="justify"/>
    </xf>
    <xf numFmtId="0" fontId="1" fillId="0" borderId="0" xfId="0" applyFont="1" applyAlignment="1">
      <alignment horizontal="left" vertical="center"/>
    </xf>
    <xf numFmtId="0" fontId="4" fillId="0" borderId="0" xfId="0" applyFont="1" applyAlignment="1">
      <alignment horizontal="justify"/>
    </xf>
    <xf numFmtId="0" fontId="4" fillId="3" borderId="5" xfId="0" applyFont="1" applyFill="1" applyBorder="1" applyAlignment="1">
      <alignment vertical="center" wrapText="1"/>
    </xf>
    <xf numFmtId="0" fontId="19" fillId="3" borderId="5" xfId="0" applyFont="1" applyFill="1" applyBorder="1" applyAlignment="1">
      <alignment horizontal="justify" vertical="center"/>
    </xf>
    <xf numFmtId="0" fontId="4" fillId="0" borderId="5" xfId="0" applyFont="1" applyBorder="1" applyAlignment="1">
      <alignment horizontal="left" vertical="center" wrapText="1"/>
    </xf>
    <xf numFmtId="0" fontId="19" fillId="0" borderId="5" xfId="0" applyFont="1" applyBorder="1" applyAlignment="1">
      <alignment horizontal="justify" vertical="center"/>
    </xf>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27" fillId="0" borderId="5" xfId="0" applyFont="1" applyBorder="1" applyAlignment="1">
      <alignment horizontal="left" vertical="center" wrapText="1"/>
    </xf>
    <xf numFmtId="0" fontId="27" fillId="0" borderId="5" xfId="0" applyFont="1" applyBorder="1" applyAlignment="1">
      <alignment horizontal="justify" vertical="center"/>
    </xf>
    <xf numFmtId="0" fontId="28" fillId="0" borderId="5" xfId="0" applyFont="1" applyBorder="1" applyAlignment="1">
      <alignment vertical="center" wrapText="1"/>
    </xf>
    <xf numFmtId="0" fontId="28" fillId="0" borderId="0" xfId="0" applyFont="1" applyAlignment="1">
      <alignment vertical="center" wrapText="1"/>
    </xf>
    <xf numFmtId="0" fontId="1" fillId="0" borderId="5" xfId="0" applyFont="1" applyBorder="1" applyAlignment="1">
      <alignment horizontal="justify" vertical="center"/>
    </xf>
    <xf numFmtId="0" fontId="29" fillId="0" borderId="5" xfId="0" applyFont="1" applyBorder="1" applyAlignment="1">
      <alignment vertical="center"/>
    </xf>
    <xf numFmtId="49" fontId="1" fillId="0" borderId="5" xfId="0" applyNumberFormat="1" applyFont="1" applyBorder="1" applyAlignment="1">
      <alignment horizontal="left" vertical="center" wrapText="1"/>
    </xf>
    <xf numFmtId="0" fontId="1" fillId="2" borderId="5" xfId="0" applyFont="1" applyFill="1" applyBorder="1" applyAlignment="1">
      <alignment horizontal="justify" vertical="center"/>
    </xf>
    <xf numFmtId="0" fontId="27" fillId="0" borderId="5" xfId="0" applyFont="1" applyBorder="1" applyAlignment="1">
      <alignment horizontal="justify" vertical="center" wrapText="1"/>
    </xf>
    <xf numFmtId="0" fontId="30" fillId="0" borderId="5" xfId="0" applyFont="1" applyBorder="1" applyAlignment="1">
      <alignment horizontal="justify" vertical="center"/>
    </xf>
    <xf numFmtId="0" fontId="4" fillId="2" borderId="5" xfId="0" applyFont="1" applyFill="1" applyBorder="1" applyAlignment="1">
      <alignment horizontal="justify" vertical="center" wrapText="1"/>
    </xf>
    <xf numFmtId="0" fontId="4" fillId="6" borderId="5" xfId="0" applyFont="1" applyFill="1" applyBorder="1" applyAlignment="1">
      <alignment horizontal="justify" vertical="center" wrapText="1"/>
    </xf>
    <xf numFmtId="0" fontId="4" fillId="6" borderId="5" xfId="0" applyFont="1" applyFill="1" applyBorder="1" applyAlignment="1">
      <alignment horizontal="center" vertical="center" textRotation="90" wrapText="1"/>
    </xf>
    <xf numFmtId="0" fontId="31" fillId="0" borderId="5" xfId="0" applyFont="1" applyBorder="1" applyAlignment="1">
      <alignment horizontal="justify" vertical="top" wrapText="1"/>
    </xf>
    <xf numFmtId="0" fontId="4" fillId="0" borderId="5" xfId="0" applyFont="1" applyBorder="1" applyAlignment="1">
      <alignment horizontal="center" vertical="center" wrapText="1"/>
    </xf>
    <xf numFmtId="0" fontId="27" fillId="2" borderId="5" xfId="0" applyFont="1" applyFill="1" applyBorder="1" applyAlignment="1">
      <alignment horizontal="justify" vertical="top" wrapText="1"/>
    </xf>
    <xf numFmtId="0" fontId="30" fillId="0" borderId="5" xfId="0" applyFont="1" applyBorder="1" applyAlignment="1">
      <alignment horizontal="justify" vertical="center" wrapText="1"/>
    </xf>
    <xf numFmtId="0" fontId="1" fillId="2" borderId="4" xfId="0" applyFont="1" applyFill="1" applyBorder="1" applyAlignment="1">
      <alignment horizontal="justify" vertical="center" wrapText="1"/>
    </xf>
    <xf numFmtId="0" fontId="1" fillId="0" borderId="4" xfId="0" applyFont="1" applyBorder="1" applyAlignment="1">
      <alignment vertical="center" wrapText="1"/>
    </xf>
    <xf numFmtId="0" fontId="1" fillId="0" borderId="4" xfId="0" applyFont="1" applyBorder="1" applyAlignment="1">
      <alignment horizontal="justify" vertical="top" wrapText="1"/>
    </xf>
    <xf numFmtId="0" fontId="4" fillId="2" borderId="5" xfId="0" applyFont="1" applyFill="1" applyBorder="1" applyAlignment="1">
      <alignment horizontal="center" vertical="center" wrapText="1"/>
    </xf>
    <xf numFmtId="0" fontId="1" fillId="0" borderId="4" xfId="0" applyFont="1" applyBorder="1" applyAlignment="1">
      <alignment horizontal="center" vertical="center" wrapText="1"/>
    </xf>
    <xf numFmtId="0" fontId="4" fillId="2" borderId="4" xfId="0" applyFont="1" applyFill="1" applyBorder="1" applyAlignment="1">
      <alignment horizontal="justify" vertical="top" wrapText="1"/>
    </xf>
    <xf numFmtId="0" fontId="27" fillId="2" borderId="4" xfId="0" applyFont="1" applyFill="1" applyBorder="1" applyAlignment="1">
      <alignment horizontal="justify" vertical="top" wrapText="1"/>
    </xf>
    <xf numFmtId="0" fontId="1" fillId="2" borderId="4" xfId="0" applyFont="1" applyFill="1" applyBorder="1" applyAlignment="1">
      <alignment horizontal="center" vertical="center" wrapText="1"/>
    </xf>
    <xf numFmtId="0" fontId="27" fillId="0" borderId="11" xfId="0" applyFont="1" applyBorder="1" applyAlignment="1">
      <alignment horizontal="left" vertical="center" wrapText="1"/>
    </xf>
    <xf numFmtId="0" fontId="27" fillId="0" borderId="4" xfId="0" applyFont="1" applyBorder="1" applyAlignment="1">
      <alignment horizontal="justify" vertical="top" wrapText="1"/>
    </xf>
    <xf numFmtId="0" fontId="4" fillId="0" borderId="5" xfId="0" applyFont="1" applyBorder="1" applyAlignment="1">
      <alignment horizontal="justify" vertical="center"/>
    </xf>
    <xf numFmtId="0" fontId="1" fillId="0" borderId="0" xfId="0" applyFont="1" applyAlignment="1">
      <alignment horizontal="left" vertical="center" wrapText="1"/>
    </xf>
    <xf numFmtId="0" fontId="1" fillId="0" borderId="5" xfId="0" applyFont="1" applyBorder="1" applyAlignment="1">
      <alignment horizontal="justify" vertical="top" wrapText="1"/>
    </xf>
    <xf numFmtId="0" fontId="31" fillId="0" borderId="5" xfId="0" applyFont="1" applyBorder="1" applyAlignment="1">
      <alignment horizontal="left" vertical="top" wrapText="1"/>
    </xf>
    <xf numFmtId="0" fontId="1" fillId="0" borderId="10" xfId="0" applyFont="1" applyBorder="1" applyAlignment="1">
      <alignment vertical="center" wrapText="1"/>
    </xf>
    <xf numFmtId="0" fontId="19" fillId="0" borderId="5" xfId="0" applyFont="1" applyBorder="1" applyAlignment="1">
      <alignment horizontal="left" vertical="center" wrapText="1"/>
    </xf>
    <xf numFmtId="0" fontId="27" fillId="0" borderId="5" xfId="0" quotePrefix="1" applyFont="1" applyBorder="1" applyAlignment="1">
      <alignment horizontal="left" vertical="center" wrapText="1"/>
    </xf>
    <xf numFmtId="165" fontId="23" fillId="2" borderId="5" xfId="0" applyNumberFormat="1" applyFont="1" applyFill="1" applyBorder="1" applyAlignment="1">
      <alignment horizontal="center" vertical="center" wrapText="1"/>
    </xf>
    <xf numFmtId="0" fontId="1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6" fillId="0" borderId="0" xfId="0" applyFont="1" applyBorder="1" applyAlignment="1">
      <alignment horizontal="justify" vertical="center" wrapText="1"/>
    </xf>
    <xf numFmtId="164" fontId="10" fillId="0" borderId="5" xfId="2" applyFont="1" applyFill="1" applyBorder="1" applyAlignment="1">
      <alignment horizontal="center" vertical="top" wrapText="1"/>
    </xf>
    <xf numFmtId="0" fontId="10" fillId="0" borderId="5" xfId="2" applyNumberFormat="1" applyFont="1" applyFill="1" applyBorder="1" applyAlignment="1">
      <alignment horizontal="center" vertical="top" wrapText="1"/>
    </xf>
    <xf numFmtId="0" fontId="10" fillId="0" borderId="5" xfId="0" applyFont="1" applyFill="1" applyBorder="1" applyAlignment="1">
      <alignment vertical="top" wrapText="1"/>
    </xf>
    <xf numFmtId="0" fontId="10" fillId="0" borderId="5" xfId="0" applyFont="1" applyFill="1" applyBorder="1" applyAlignment="1">
      <alignment horizontal="center" vertical="top" wrapText="1"/>
    </xf>
    <xf numFmtId="0" fontId="10" fillId="0" borderId="5" xfId="0" applyNumberFormat="1" applyFont="1" applyFill="1" applyBorder="1" applyAlignment="1">
      <alignment horizontal="center" vertical="top" wrapText="1"/>
    </xf>
    <xf numFmtId="0" fontId="3" fillId="0" borderId="5" xfId="0" applyFont="1" applyBorder="1" applyAlignment="1">
      <alignment horizontal="center" vertical="center" wrapText="1"/>
    </xf>
    <xf numFmtId="165" fontId="9" fillId="2" borderId="5" xfId="0" applyNumberFormat="1" applyFont="1" applyFill="1" applyBorder="1" applyAlignment="1">
      <alignment horizontal="center" vertical="center" wrapText="1"/>
    </xf>
    <xf numFmtId="0" fontId="19"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vertical="center" wrapText="1"/>
    </xf>
    <xf numFmtId="0" fontId="27" fillId="0" borderId="6" xfId="0" applyFont="1" applyBorder="1" applyAlignment="1">
      <alignment horizontal="left" vertical="center" wrapText="1"/>
    </xf>
    <xf numFmtId="0" fontId="27" fillId="2" borderId="5" xfId="0" applyFont="1" applyFill="1" applyBorder="1" applyAlignment="1">
      <alignment vertical="center" wrapText="1"/>
    </xf>
    <xf numFmtId="0" fontId="33" fillId="0" borderId="5" xfId="0" applyFont="1" applyBorder="1" applyAlignment="1">
      <alignment vertical="center" wrapText="1"/>
    </xf>
    <xf numFmtId="0" fontId="33" fillId="2" borderId="5" xfId="0" applyFont="1" applyFill="1" applyBorder="1" applyAlignment="1">
      <alignment vertical="center" wrapText="1"/>
    </xf>
    <xf numFmtId="0" fontId="27" fillId="2" borderId="4" xfId="0" applyFont="1" applyFill="1" applyBorder="1" applyAlignment="1">
      <alignment horizontal="left" vertical="center" wrapText="1"/>
    </xf>
    <xf numFmtId="0" fontId="5" fillId="7" borderId="0" xfId="0" applyFont="1" applyFill="1" applyAlignment="1">
      <alignment horizontal="center" vertical="center" wrapText="1"/>
    </xf>
    <xf numFmtId="0" fontId="0" fillId="7" borderId="0" xfId="0" applyFill="1" applyAlignment="1">
      <alignment horizont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5" fillId="0" borderId="6" xfId="0" applyFont="1" applyBorder="1" applyAlignment="1">
      <alignment vertical="center" wrapText="1"/>
    </xf>
    <xf numFmtId="0" fontId="20" fillId="0" borderId="3" xfId="0" applyFont="1" applyBorder="1" applyAlignment="1">
      <alignment vertical="center" wrapText="1"/>
    </xf>
    <xf numFmtId="0" fontId="20" fillId="0" borderId="8" xfId="0" applyFont="1" applyBorder="1" applyAlignment="1">
      <alignment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27" fillId="0" borderId="4" xfId="0" applyFont="1" applyBorder="1" applyAlignment="1">
      <alignment horizontal="left" vertical="center" wrapText="1"/>
    </xf>
    <xf numFmtId="0" fontId="27" fillId="0" borderId="13" xfId="0" applyFont="1" applyBorder="1" applyAlignment="1">
      <alignment horizontal="left" vertical="center" wrapText="1"/>
    </xf>
    <xf numFmtId="0" fontId="19" fillId="0" borderId="6"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27" fillId="0" borderId="10" xfId="0" applyFont="1" applyBorder="1" applyAlignment="1">
      <alignment horizontal="left" vertical="center" wrapText="1"/>
    </xf>
    <xf numFmtId="0" fontId="11" fillId="8" borderId="0" xfId="0" applyFont="1" applyFill="1" applyAlignment="1">
      <alignment horizontal="center" vertical="center" wrapText="1"/>
    </xf>
    <xf numFmtId="0" fontId="14" fillId="8" borderId="0" xfId="0" applyFont="1" applyFill="1" applyAlignment="1">
      <alignment horizontal="center" vertical="center" wrapText="1"/>
    </xf>
    <xf numFmtId="0" fontId="1" fillId="0" borderId="9" xfId="0" applyFont="1" applyBorder="1" applyAlignment="1">
      <alignment horizontal="center" vertical="center" wrapText="1"/>
    </xf>
    <xf numFmtId="0" fontId="5" fillId="7" borderId="0" xfId="0" applyFont="1" applyFill="1" applyBorder="1" applyAlignment="1">
      <alignment horizontal="center" vertical="top"/>
    </xf>
    <xf numFmtId="0" fontId="11"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9"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26796E06-431C-4612-B979-2F7A4DCB8E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0BB29B83-9B39-483C-8A32-99CD78F1755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530225</xdr:colOff>
      <xdr:row>5</xdr:row>
      <xdr:rowOff>91440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1127761</xdr:colOff>
      <xdr:row>0</xdr:row>
      <xdr:rowOff>68581</xdr:rowOff>
    </xdr:from>
    <xdr:to>
      <xdr:col>6</xdr:col>
      <xdr:colOff>552451</xdr:colOff>
      <xdr:row>1</xdr:row>
      <xdr:rowOff>723901</xdr:rowOff>
    </xdr:to>
    <xdr:pic>
      <xdr:nvPicPr>
        <xdr:cNvPr id="6" name="Pictur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2" sqref="B12"/>
    </sheetView>
  </sheetViews>
  <sheetFormatPr defaultRowHeight="14.4" x14ac:dyDescent="0.3"/>
  <cols>
    <col min="1" max="1" width="6.5546875" customWidth="1"/>
    <col min="2" max="2" width="83.5546875" customWidth="1"/>
    <col min="3" max="3" width="16.109375" customWidth="1"/>
  </cols>
  <sheetData>
    <row r="1" spans="1:3" x14ac:dyDescent="0.3">
      <c r="A1" s="21"/>
      <c r="B1" s="21"/>
    </row>
    <row r="2" spans="1:3" x14ac:dyDescent="0.3">
      <c r="A2" s="21"/>
      <c r="B2" s="21"/>
    </row>
    <row r="3" spans="1:3" x14ac:dyDescent="0.3">
      <c r="A3" s="21"/>
      <c r="B3" s="21"/>
    </row>
    <row r="4" spans="1:3" x14ac:dyDescent="0.3">
      <c r="A4" s="21"/>
      <c r="B4" s="21"/>
    </row>
    <row r="5" spans="1:3" x14ac:dyDescent="0.3">
      <c r="A5" s="21"/>
      <c r="B5" s="21"/>
    </row>
    <row r="6" spans="1:3" x14ac:dyDescent="0.3">
      <c r="A6" s="21"/>
      <c r="B6" s="21"/>
    </row>
    <row r="7" spans="1:3" x14ac:dyDescent="0.3">
      <c r="A7" s="21"/>
      <c r="B7" s="21"/>
    </row>
    <row r="8" spans="1:3" ht="31.95" customHeight="1" x14ac:dyDescent="0.3">
      <c r="A8" s="165" t="s">
        <v>250</v>
      </c>
      <c r="B8" s="165"/>
      <c r="C8" s="166"/>
    </row>
    <row r="9" spans="1:3" ht="15" x14ac:dyDescent="0.3">
      <c r="A9" s="22"/>
      <c r="B9" s="22"/>
    </row>
    <row r="10" spans="1:3" ht="15.6" x14ac:dyDescent="0.3">
      <c r="A10" s="25" t="s">
        <v>60</v>
      </c>
      <c r="B10" s="9" t="s">
        <v>123</v>
      </c>
      <c r="C10" s="25" t="s">
        <v>124</v>
      </c>
    </row>
    <row r="11" spans="1:3" ht="30" x14ac:dyDescent="0.3">
      <c r="A11" s="26">
        <v>1</v>
      </c>
      <c r="B11" s="10" t="s">
        <v>131</v>
      </c>
      <c r="C11" s="28">
        <v>2</v>
      </c>
    </row>
    <row r="12" spans="1:3" ht="30" x14ac:dyDescent="0.3">
      <c r="A12" s="26">
        <v>2</v>
      </c>
      <c r="B12" s="10" t="s">
        <v>146</v>
      </c>
      <c r="C12" s="28">
        <v>5</v>
      </c>
    </row>
    <row r="13" spans="1:3" ht="15" x14ac:dyDescent="0.3">
      <c r="A13" s="26">
        <v>3</v>
      </c>
      <c r="B13" s="10" t="s">
        <v>41</v>
      </c>
      <c r="C13" s="28">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46" customWidth="1"/>
    <col min="2" max="2" width="92.88671875" style="52" customWidth="1"/>
    <col min="3" max="3" width="6.554687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4" customHeight="1" x14ac:dyDescent="0.25">
      <c r="A7" s="167" t="s">
        <v>147</v>
      </c>
      <c r="B7" s="168"/>
      <c r="C7" s="169"/>
      <c r="D7" s="169"/>
      <c r="E7" s="169"/>
    </row>
    <row r="9" spans="1:5" s="47" customFormat="1" ht="15.6" x14ac:dyDescent="0.3">
      <c r="A9" s="12" t="s">
        <v>60</v>
      </c>
      <c r="B9" s="54" t="s">
        <v>58</v>
      </c>
      <c r="C9" s="12" t="s">
        <v>3</v>
      </c>
      <c r="D9" s="12" t="s">
        <v>4</v>
      </c>
      <c r="E9" s="12" t="s">
        <v>5</v>
      </c>
    </row>
    <row r="10" spans="1:5" s="47" customFormat="1" ht="15.6" x14ac:dyDescent="0.3">
      <c r="A10" s="9">
        <v>1</v>
      </c>
      <c r="B10" s="54" t="s">
        <v>6</v>
      </c>
      <c r="C10" s="11"/>
      <c r="D10" s="11"/>
      <c r="E10" s="11"/>
    </row>
    <row r="11" spans="1:5" s="47" customFormat="1" ht="45" x14ac:dyDescent="0.3">
      <c r="A11" s="49" t="s">
        <v>54</v>
      </c>
      <c r="B11" s="55" t="s">
        <v>79</v>
      </c>
      <c r="C11" s="11"/>
      <c r="D11" s="11"/>
      <c r="E11" s="11"/>
    </row>
    <row r="12" spans="1:5" s="47" customFormat="1" ht="30" x14ac:dyDescent="0.3">
      <c r="A12" s="48" t="s">
        <v>59</v>
      </c>
      <c r="B12" s="56" t="s">
        <v>145</v>
      </c>
      <c r="C12" s="11"/>
      <c r="D12" s="11"/>
      <c r="E12" s="11"/>
    </row>
    <row r="13" spans="1:5" s="47" customFormat="1" ht="90" x14ac:dyDescent="0.3">
      <c r="A13" s="49" t="s">
        <v>71</v>
      </c>
      <c r="B13" s="55" t="s">
        <v>132</v>
      </c>
      <c r="C13" s="11"/>
      <c r="D13" s="11"/>
      <c r="E13" s="11"/>
    </row>
    <row r="14" spans="1:5" s="47" customFormat="1" ht="60" x14ac:dyDescent="0.3">
      <c r="A14" s="49" t="s">
        <v>74</v>
      </c>
      <c r="B14" s="55" t="s">
        <v>133</v>
      </c>
      <c r="C14" s="11"/>
      <c r="D14" s="11"/>
      <c r="E14" s="11"/>
    </row>
    <row r="15" spans="1:5" s="47" customFormat="1" ht="30" x14ac:dyDescent="0.3">
      <c r="A15" s="49" t="s">
        <v>144</v>
      </c>
      <c r="B15" s="55" t="s">
        <v>8</v>
      </c>
      <c r="C15" s="11"/>
      <c r="D15" s="11"/>
      <c r="E15" s="11"/>
    </row>
    <row r="16" spans="1:5" s="47" customFormat="1" ht="22.95" customHeight="1" x14ac:dyDescent="0.3">
      <c r="A16" s="48" t="s">
        <v>143</v>
      </c>
      <c r="B16" s="55" t="s">
        <v>75</v>
      </c>
      <c r="C16" s="11"/>
      <c r="D16" s="11"/>
      <c r="E16" s="11"/>
    </row>
    <row r="17" spans="1:5" s="47" customFormat="1" ht="24.6" customHeight="1" x14ac:dyDescent="0.3">
      <c r="A17" s="48">
        <v>1.7</v>
      </c>
      <c r="B17" s="55" t="s">
        <v>76</v>
      </c>
      <c r="C17" s="11"/>
      <c r="D17" s="11"/>
      <c r="E17" s="11"/>
    </row>
    <row r="18" spans="1:5" s="47" customFormat="1" ht="45" x14ac:dyDescent="0.3">
      <c r="A18" s="48">
        <v>1.8</v>
      </c>
      <c r="B18" s="55" t="s">
        <v>2</v>
      </c>
      <c r="C18" s="11"/>
      <c r="D18" s="11"/>
      <c r="E18" s="11"/>
    </row>
    <row r="19" spans="1:5" s="47" customFormat="1" ht="15" x14ac:dyDescent="0.3">
      <c r="A19" s="11"/>
      <c r="B19" s="55"/>
      <c r="C19" s="11"/>
      <c r="D19" s="11"/>
      <c r="E19" s="11"/>
    </row>
    <row r="20" spans="1:5" s="47" customFormat="1" ht="15.6" x14ac:dyDescent="0.3">
      <c r="A20" s="17">
        <v>2</v>
      </c>
      <c r="B20" s="57" t="s">
        <v>53</v>
      </c>
      <c r="C20" s="11"/>
      <c r="D20" s="11"/>
      <c r="E20" s="11"/>
    </row>
    <row r="21" spans="1:5" s="47" customFormat="1" ht="45" x14ac:dyDescent="0.3">
      <c r="A21" s="11" t="s">
        <v>61</v>
      </c>
      <c r="B21" s="55" t="s">
        <v>55</v>
      </c>
      <c r="C21" s="11"/>
      <c r="D21" s="11"/>
      <c r="E21" s="11"/>
    </row>
    <row r="22" spans="1:5" s="47" customFormat="1" ht="45" x14ac:dyDescent="0.3">
      <c r="A22" s="11" t="s">
        <v>62</v>
      </c>
      <c r="B22" s="55" t="s">
        <v>56</v>
      </c>
      <c r="C22" s="11"/>
      <c r="D22" s="11"/>
      <c r="E22" s="11"/>
    </row>
    <row r="23" spans="1:5" s="47" customFormat="1" ht="15" x14ac:dyDescent="0.3">
      <c r="A23" s="11" t="s">
        <v>63</v>
      </c>
      <c r="B23" s="55" t="s">
        <v>57</v>
      </c>
      <c r="C23" s="11"/>
      <c r="D23" s="11"/>
      <c r="E23" s="11"/>
    </row>
    <row r="24" spans="1:5" s="47" customFormat="1" ht="15" x14ac:dyDescent="0.3">
      <c r="A24" s="11" t="s">
        <v>64</v>
      </c>
      <c r="B24" s="55" t="s">
        <v>31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x14ac:dyDescent="0.3">
      <c r="A32" s="11" t="s">
        <v>92</v>
      </c>
      <c r="B32" s="58" t="s">
        <v>97</v>
      </c>
      <c r="C32" s="11"/>
      <c r="D32" s="11"/>
      <c r="E32" s="11"/>
    </row>
    <row r="33" spans="1:5" s="47" customFormat="1" ht="30" x14ac:dyDescent="0.3">
      <c r="A33" s="11" t="s">
        <v>93</v>
      </c>
      <c r="B33" s="58" t="s">
        <v>100</v>
      </c>
      <c r="C33" s="11"/>
      <c r="D33" s="11"/>
      <c r="E33" s="11"/>
    </row>
    <row r="34" spans="1:5" s="47" customFormat="1" ht="15" x14ac:dyDescent="0.3">
      <c r="A34" s="11" t="s">
        <v>94</v>
      </c>
      <c r="B34" s="58" t="s">
        <v>101</v>
      </c>
      <c r="C34" s="11"/>
      <c r="D34" s="11"/>
      <c r="E34" s="11"/>
    </row>
    <row r="35" spans="1:5" s="47" customFormat="1" ht="15" x14ac:dyDescent="0.3">
      <c r="A35" s="10">
        <v>3.7</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134</v>
      </c>
      <c r="C37" s="11"/>
      <c r="D37" s="11"/>
      <c r="E37" s="11"/>
    </row>
    <row r="38" spans="1:5" s="47" customFormat="1" ht="15" x14ac:dyDescent="0.3">
      <c r="A38" s="11"/>
      <c r="B38" s="55"/>
      <c r="C38" s="11"/>
      <c r="D38" s="11"/>
      <c r="E38" s="11"/>
    </row>
    <row r="39" spans="1:5" s="47" customFormat="1" ht="15.6" x14ac:dyDescent="0.3">
      <c r="A39" s="17">
        <v>3</v>
      </c>
      <c r="B39" s="54" t="s">
        <v>7</v>
      </c>
      <c r="C39" s="11"/>
      <c r="D39" s="11"/>
      <c r="E39" s="11"/>
    </row>
    <row r="40" spans="1:5" s="47" customFormat="1" ht="30" x14ac:dyDescent="0.3">
      <c r="A40" s="13" t="s">
        <v>66</v>
      </c>
      <c r="B40" s="55" t="s">
        <v>68</v>
      </c>
      <c r="C40" s="11"/>
      <c r="D40" s="11"/>
      <c r="E40" s="11"/>
    </row>
    <row r="41" spans="1:5" s="47" customFormat="1" ht="15" x14ac:dyDescent="0.3">
      <c r="A41" s="13" t="s">
        <v>90</v>
      </c>
      <c r="B41" s="55" t="s">
        <v>70</v>
      </c>
      <c r="C41" s="11"/>
      <c r="D41" s="11"/>
      <c r="E41" s="11"/>
    </row>
    <row r="42" spans="1:5" s="47" customFormat="1" ht="15" x14ac:dyDescent="0.3">
      <c r="A42" s="13" t="s">
        <v>91</v>
      </c>
      <c r="B42" s="55" t="s">
        <v>69</v>
      </c>
      <c r="C42" s="11"/>
      <c r="D42" s="11"/>
      <c r="E42" s="11"/>
    </row>
    <row r="43" spans="1:5" s="47" customFormat="1" ht="15" x14ac:dyDescent="0.3">
      <c r="A43" s="18" t="s">
        <v>92</v>
      </c>
      <c r="B43" s="55" t="s">
        <v>72</v>
      </c>
      <c r="C43" s="15"/>
      <c r="D43" s="15"/>
      <c r="E43" s="11"/>
    </row>
    <row r="44" spans="1:5" s="47" customFormat="1" ht="15" x14ac:dyDescent="0.3">
      <c r="A44" s="13" t="s">
        <v>93</v>
      </c>
      <c r="B44" s="55" t="s">
        <v>73</v>
      </c>
      <c r="C44" s="11"/>
      <c r="D44" s="11"/>
      <c r="E44" s="11"/>
    </row>
    <row r="45" spans="1:5" s="47" customFormat="1" ht="15" x14ac:dyDescent="0.3">
      <c r="A45" s="11"/>
      <c r="B45" s="58"/>
      <c r="C45" s="11"/>
      <c r="D45" s="11"/>
      <c r="E45" s="11"/>
    </row>
    <row r="46" spans="1:5" s="47" customFormat="1" ht="15.6" x14ac:dyDescent="0.3">
      <c r="A46" s="9">
        <v>4</v>
      </c>
      <c r="B46" s="54" t="s">
        <v>9</v>
      </c>
      <c r="C46" s="11"/>
      <c r="D46" s="11"/>
      <c r="E46" s="11"/>
    </row>
    <row r="47" spans="1:5" s="47" customFormat="1" ht="15" x14ac:dyDescent="0.3">
      <c r="A47" s="18"/>
      <c r="B47" s="58" t="s">
        <v>10</v>
      </c>
      <c r="C47" s="11"/>
      <c r="D47" s="11"/>
      <c r="E47" s="11"/>
    </row>
    <row r="48" spans="1:5" s="47" customFormat="1" ht="60" x14ac:dyDescent="0.3">
      <c r="A48" s="18" t="s">
        <v>108</v>
      </c>
      <c r="B48" s="58" t="s">
        <v>77</v>
      </c>
      <c r="C48" s="11"/>
      <c r="D48" s="11"/>
      <c r="E48" s="11"/>
    </row>
    <row r="49" spans="1:5" s="47" customFormat="1" ht="54.6" customHeight="1" x14ac:dyDescent="0.3">
      <c r="A49" s="13"/>
      <c r="B49" s="54" t="s">
        <v>78</v>
      </c>
      <c r="C49" s="19" t="s">
        <v>11</v>
      </c>
      <c r="D49" s="11"/>
      <c r="E49" s="11"/>
    </row>
    <row r="50" spans="1:5" s="47" customFormat="1" ht="30" x14ac:dyDescent="0.3">
      <c r="A50" s="13" t="s">
        <v>109</v>
      </c>
      <c r="B50" s="58" t="s">
        <v>135</v>
      </c>
      <c r="C50" s="11">
        <v>35</v>
      </c>
      <c r="D50" s="11"/>
      <c r="E50" s="11"/>
    </row>
    <row r="51" spans="1:5" s="47" customFormat="1" ht="30" x14ac:dyDescent="0.3">
      <c r="A51" s="13" t="s">
        <v>110</v>
      </c>
      <c r="B51" s="58" t="s">
        <v>130</v>
      </c>
      <c r="C51" s="11">
        <v>10</v>
      </c>
      <c r="D51" s="11"/>
      <c r="E51" s="11"/>
    </row>
    <row r="52" spans="1:5" s="47" customFormat="1" ht="75" x14ac:dyDescent="0.3">
      <c r="A52" s="18" t="s">
        <v>111</v>
      </c>
      <c r="B52" s="56" t="s">
        <v>136</v>
      </c>
      <c r="C52" s="16">
        <v>55</v>
      </c>
      <c r="D52" s="11"/>
      <c r="E52" s="11"/>
    </row>
    <row r="53" spans="1:5" s="47" customFormat="1" ht="15.6" x14ac:dyDescent="0.3">
      <c r="A53" s="13"/>
      <c r="B53" s="54" t="s">
        <v>12</v>
      </c>
      <c r="C53" s="12">
        <f>SUM(C50:C52)</f>
        <v>100</v>
      </c>
      <c r="D53" s="11"/>
      <c r="E53" s="11"/>
    </row>
    <row r="54" spans="1:5" s="47" customFormat="1" ht="15" x14ac:dyDescent="0.3">
      <c r="A54" s="13"/>
      <c r="B54" s="58" t="s">
        <v>125</v>
      </c>
      <c r="C54" s="11"/>
      <c r="D54" s="11"/>
      <c r="E54" s="11"/>
    </row>
    <row r="55" spans="1:5" s="47" customFormat="1" ht="31.2" x14ac:dyDescent="0.3">
      <c r="A55" s="13" t="s">
        <v>107</v>
      </c>
      <c r="B55" s="54" t="s">
        <v>13</v>
      </c>
      <c r="C55" s="11"/>
      <c r="D55" s="11"/>
      <c r="E55" s="11"/>
    </row>
    <row r="56" spans="1:5" s="47" customFormat="1" ht="61.8" x14ac:dyDescent="0.3">
      <c r="A56" s="13" t="s">
        <v>112</v>
      </c>
      <c r="B56" s="58" t="s">
        <v>104</v>
      </c>
      <c r="C56" s="11"/>
      <c r="D56" s="11"/>
      <c r="E56" s="11"/>
    </row>
    <row r="57" spans="1:5" s="47" customFormat="1" ht="46.2" x14ac:dyDescent="0.3">
      <c r="A57" s="13" t="s">
        <v>113</v>
      </c>
      <c r="B57" s="58" t="s">
        <v>105</v>
      </c>
      <c r="C57" s="11"/>
      <c r="D57" s="11"/>
      <c r="E57" s="11"/>
    </row>
    <row r="58" spans="1:5" s="47" customFormat="1" ht="15" x14ac:dyDescent="0.3">
      <c r="A58" s="13"/>
      <c r="B58" s="58"/>
      <c r="C58" s="11"/>
      <c r="D58" s="11"/>
      <c r="E58" s="11"/>
    </row>
    <row r="59" spans="1:5" s="47" customFormat="1" ht="15.6" x14ac:dyDescent="0.3">
      <c r="A59" s="20">
        <v>6</v>
      </c>
      <c r="B59" s="54" t="s">
        <v>14</v>
      </c>
      <c r="C59" s="11"/>
      <c r="D59" s="11"/>
      <c r="E59" s="11"/>
    </row>
    <row r="60" spans="1:5" s="47" customFormat="1" ht="30" x14ac:dyDescent="0.3">
      <c r="A60" s="18">
        <v>6.1</v>
      </c>
      <c r="B60" s="58" t="s">
        <v>15</v>
      </c>
      <c r="C60" s="11"/>
      <c r="D60" s="11"/>
      <c r="E60" s="11"/>
    </row>
    <row r="61" spans="1:5" s="47" customFormat="1" ht="45" x14ac:dyDescent="0.3">
      <c r="A61" s="18">
        <v>6.2</v>
      </c>
      <c r="B61" s="58" t="s">
        <v>80</v>
      </c>
      <c r="C61" s="11"/>
      <c r="D61" s="11"/>
      <c r="E61" s="11"/>
    </row>
    <row r="62" spans="1:5" s="47" customFormat="1" ht="75" x14ac:dyDescent="0.3">
      <c r="A62" s="18">
        <v>6.3</v>
      </c>
      <c r="B62" s="58" t="s">
        <v>16</v>
      </c>
      <c r="C62" s="11"/>
      <c r="D62" s="11"/>
      <c r="E62" s="11"/>
    </row>
    <row r="63" spans="1:5" s="47" customFormat="1" ht="75" x14ac:dyDescent="0.3">
      <c r="A63" s="18">
        <v>6.4</v>
      </c>
      <c r="B63" s="58" t="s">
        <v>17</v>
      </c>
      <c r="C63" s="11"/>
      <c r="D63" s="11"/>
      <c r="E63" s="11"/>
    </row>
    <row r="64" spans="1:5" s="47" customFormat="1" ht="30" x14ac:dyDescent="0.3">
      <c r="A64" s="18">
        <v>6.5</v>
      </c>
      <c r="B64" s="58" t="s">
        <v>85</v>
      </c>
      <c r="C64" s="11"/>
      <c r="D64" s="11"/>
      <c r="E64" s="11"/>
    </row>
    <row r="65" spans="1:5" s="47" customFormat="1" ht="15" x14ac:dyDescent="0.3">
      <c r="A65" s="13"/>
      <c r="B65" s="58"/>
      <c r="C65" s="11"/>
      <c r="D65" s="11"/>
      <c r="E65" s="11"/>
    </row>
    <row r="66" spans="1:5" s="47" customFormat="1" ht="15.6" x14ac:dyDescent="0.3">
      <c r="A66" s="20">
        <v>7</v>
      </c>
      <c r="B66" s="57" t="s">
        <v>0</v>
      </c>
      <c r="C66" s="11"/>
      <c r="D66" s="11"/>
      <c r="E66" s="11"/>
    </row>
    <row r="67" spans="1:5" s="47" customFormat="1" ht="45" x14ac:dyDescent="0.3">
      <c r="A67" s="18" t="s">
        <v>82</v>
      </c>
      <c r="B67" s="58" t="s">
        <v>20</v>
      </c>
      <c r="C67" s="11"/>
      <c r="D67" s="11"/>
      <c r="E67" s="11"/>
    </row>
    <row r="68" spans="1:5" s="47" customFormat="1" ht="30" x14ac:dyDescent="0.3">
      <c r="A68" s="18" t="s">
        <v>83</v>
      </c>
      <c r="B68" s="58" t="s">
        <v>87</v>
      </c>
      <c r="C68" s="11"/>
      <c r="D68" s="11"/>
      <c r="E68" s="11"/>
    </row>
    <row r="69" spans="1:5" s="47" customFormat="1" ht="15" x14ac:dyDescent="0.3">
      <c r="A69" s="13"/>
      <c r="B69" s="58"/>
      <c r="C69" s="11"/>
      <c r="D69" s="11"/>
      <c r="E69" s="11"/>
    </row>
    <row r="70" spans="1:5" s="47" customFormat="1" ht="15.6" x14ac:dyDescent="0.3">
      <c r="A70" s="20">
        <v>8</v>
      </c>
      <c r="B70" s="57" t="s">
        <v>81</v>
      </c>
      <c r="C70" s="11"/>
      <c r="D70" s="11"/>
      <c r="E70" s="11"/>
    </row>
    <row r="71" spans="1:5" s="47" customFormat="1" ht="45" x14ac:dyDescent="0.3">
      <c r="A71" s="18" t="s">
        <v>114</v>
      </c>
      <c r="B71" s="55" t="s">
        <v>88</v>
      </c>
      <c r="C71" s="11"/>
      <c r="D71" s="11"/>
      <c r="E71" s="11"/>
    </row>
    <row r="72" spans="1:5" s="47" customFormat="1" ht="45" x14ac:dyDescent="0.3">
      <c r="A72" s="18" t="s">
        <v>115</v>
      </c>
      <c r="B72" s="55" t="s">
        <v>149</v>
      </c>
      <c r="C72" s="11"/>
      <c r="D72" s="11"/>
      <c r="E72" s="11"/>
    </row>
    <row r="73" spans="1:5" s="47" customFormat="1" ht="105" x14ac:dyDescent="0.3">
      <c r="A73" s="18" t="s">
        <v>116</v>
      </c>
      <c r="B73" s="58" t="s">
        <v>137</v>
      </c>
      <c r="C73" s="11"/>
      <c r="D73" s="11"/>
      <c r="E73" s="11"/>
    </row>
    <row r="74" spans="1:5" s="47" customFormat="1" ht="60" x14ac:dyDescent="0.3">
      <c r="A74" s="18" t="s">
        <v>117</v>
      </c>
      <c r="B74" s="58" t="s">
        <v>86</v>
      </c>
      <c r="C74" s="11"/>
      <c r="D74" s="11"/>
      <c r="E74" s="11"/>
    </row>
    <row r="75" spans="1:5" s="47" customFormat="1" ht="30" x14ac:dyDescent="0.3">
      <c r="A75" s="18" t="s">
        <v>118</v>
      </c>
      <c r="B75" s="58" t="s">
        <v>138</v>
      </c>
      <c r="C75" s="11"/>
      <c r="D75" s="11"/>
      <c r="E75" s="11"/>
    </row>
    <row r="76" spans="1:5" s="47" customFormat="1" ht="105" x14ac:dyDescent="0.3">
      <c r="A76" s="18" t="s">
        <v>119</v>
      </c>
      <c r="B76" s="58" t="s">
        <v>139</v>
      </c>
      <c r="C76" s="11"/>
      <c r="D76" s="11"/>
      <c r="E76" s="11"/>
    </row>
    <row r="77" spans="1:5" s="47" customFormat="1" ht="45" x14ac:dyDescent="0.3">
      <c r="A77" s="18" t="s">
        <v>120</v>
      </c>
      <c r="B77" s="58" t="s">
        <v>148</v>
      </c>
      <c r="C77" s="11"/>
      <c r="D77" s="11"/>
      <c r="E77" s="11"/>
    </row>
    <row r="78" spans="1:5" s="47" customFormat="1" ht="15" x14ac:dyDescent="0.3">
      <c r="A78" s="18" t="s">
        <v>121</v>
      </c>
      <c r="B78" s="58" t="s">
        <v>84</v>
      </c>
      <c r="C78" s="11"/>
      <c r="D78" s="11"/>
      <c r="E78" s="11"/>
    </row>
    <row r="79" spans="1:5" s="47" customFormat="1" ht="15" x14ac:dyDescent="0.3">
      <c r="A79" s="18" t="s">
        <v>122</v>
      </c>
      <c r="B79" s="5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46" customWidth="1"/>
    <col min="2" max="2" width="96.6640625" style="52" customWidth="1"/>
    <col min="3" max="3" width="8.664062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7" t="s">
        <v>147</v>
      </c>
      <c r="B7" s="168"/>
      <c r="C7" s="169"/>
      <c r="D7" s="169"/>
      <c r="E7" s="169"/>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189</v>
      </c>
      <c r="C11" s="11"/>
      <c r="D11" s="11"/>
      <c r="E11" s="11"/>
    </row>
    <row r="12" spans="1:5" s="47" customFormat="1" ht="15" x14ac:dyDescent="0.3">
      <c r="A12" s="48" t="s">
        <v>59</v>
      </c>
      <c r="B12" s="56" t="s">
        <v>145</v>
      </c>
      <c r="C12" s="11"/>
      <c r="D12" s="11"/>
      <c r="E12" s="11"/>
    </row>
    <row r="13" spans="1:5" s="47" customFormat="1" ht="78.599999999999994" customHeight="1" x14ac:dyDescent="0.3">
      <c r="A13" s="49" t="s">
        <v>71</v>
      </c>
      <c r="B13" s="55" t="s">
        <v>151</v>
      </c>
      <c r="C13" s="11"/>
      <c r="D13" s="11"/>
      <c r="E13" s="11"/>
    </row>
    <row r="14" spans="1:5" s="47" customFormat="1" ht="60" x14ac:dyDescent="0.3">
      <c r="A14" s="49" t="s">
        <v>74</v>
      </c>
      <c r="B14" s="55" t="s">
        <v>152</v>
      </c>
      <c r="C14" s="11"/>
      <c r="D14" s="11"/>
      <c r="E14" s="11"/>
    </row>
    <row r="15" spans="1:5" s="47" customFormat="1" ht="15" x14ac:dyDescent="0.3">
      <c r="A15" s="49" t="s">
        <v>144</v>
      </c>
      <c r="B15" s="55" t="s">
        <v>153</v>
      </c>
      <c r="C15" s="11"/>
      <c r="D15" s="11"/>
      <c r="E15" s="11"/>
    </row>
    <row r="16" spans="1:5" s="47" customFormat="1" ht="15" x14ac:dyDescent="0.3">
      <c r="A16" s="48" t="s">
        <v>143</v>
      </c>
      <c r="B16" s="55" t="s">
        <v>154</v>
      </c>
      <c r="C16" s="11"/>
      <c r="D16" s="11"/>
      <c r="E16" s="11"/>
    </row>
    <row r="17" spans="1:5" s="47" customFormat="1" ht="16.5" customHeight="1" x14ac:dyDescent="0.3">
      <c r="A17" s="65" t="s">
        <v>155</v>
      </c>
      <c r="B17" s="55" t="s">
        <v>76</v>
      </c>
      <c r="C17" s="11"/>
      <c r="D17" s="11"/>
      <c r="E17" s="11"/>
    </row>
    <row r="18" spans="1:5" s="47" customFormat="1" ht="30" x14ac:dyDescent="0.3">
      <c r="A18" s="48" t="s">
        <v>156</v>
      </c>
      <c r="B18" s="55" t="s">
        <v>157</v>
      </c>
      <c r="C18" s="11"/>
      <c r="D18" s="11"/>
      <c r="E18" s="11"/>
    </row>
    <row r="19" spans="1:5" s="47" customFormat="1" ht="15" x14ac:dyDescent="0.3">
      <c r="A19" s="11"/>
      <c r="B19" s="55"/>
      <c r="C19" s="11"/>
      <c r="D19" s="11"/>
      <c r="E19" s="11"/>
    </row>
    <row r="20" spans="1:5" s="47" customFormat="1" ht="15.6" x14ac:dyDescent="0.3">
      <c r="A20" s="17">
        <v>2</v>
      </c>
      <c r="B20" s="57" t="s">
        <v>158</v>
      </c>
      <c r="C20" s="11"/>
      <c r="D20" s="11"/>
      <c r="E20" s="11"/>
    </row>
    <row r="21" spans="1:5" s="47" customFormat="1" ht="45" x14ac:dyDescent="0.3">
      <c r="A21" s="11" t="s">
        <v>61</v>
      </c>
      <c r="B21" s="55" t="s">
        <v>159</v>
      </c>
      <c r="C21" s="11"/>
      <c r="D21" s="11"/>
      <c r="E21" s="11"/>
    </row>
    <row r="22" spans="1:5" s="47" customFormat="1" ht="45" x14ac:dyDescent="0.3">
      <c r="A22" s="11" t="s">
        <v>62</v>
      </c>
      <c r="B22" s="55" t="s">
        <v>160</v>
      </c>
      <c r="C22" s="11"/>
      <c r="D22" s="11"/>
      <c r="E22" s="11"/>
    </row>
    <row r="23" spans="1:5" s="47" customFormat="1" ht="15" x14ac:dyDescent="0.3">
      <c r="A23" s="11" t="s">
        <v>63</v>
      </c>
      <c r="B23" s="55" t="s">
        <v>57</v>
      </c>
      <c r="C23" s="11"/>
      <c r="D23" s="11"/>
      <c r="E23" s="11"/>
    </row>
    <row r="24" spans="1:5" s="47" customFormat="1" ht="15" x14ac:dyDescent="0.3">
      <c r="A24" s="11" t="s">
        <v>64</v>
      </c>
      <c r="B24" s="55" t="s">
        <v>161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162</v>
      </c>
      <c r="C33" s="11"/>
      <c r="D33" s="11"/>
      <c r="E33" s="11"/>
    </row>
    <row r="34" spans="1:5" s="47" customFormat="1" ht="15" x14ac:dyDescent="0.3">
      <c r="A34" s="11" t="s">
        <v>94</v>
      </c>
      <c r="B34" s="58" t="s">
        <v>163</v>
      </c>
      <c r="C34" s="11"/>
      <c r="D34" s="11"/>
      <c r="E34" s="11"/>
    </row>
    <row r="35" spans="1:5" s="47" customFormat="1" ht="15" x14ac:dyDescent="0.3">
      <c r="A35" s="10" t="s">
        <v>164</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165</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166</v>
      </c>
      <c r="C41" s="11"/>
      <c r="D41" s="11"/>
      <c r="E41" s="11"/>
    </row>
    <row r="42" spans="1:5" s="47" customFormat="1" ht="58.5" customHeight="1" x14ac:dyDescent="0.3">
      <c r="A42" s="13"/>
      <c r="B42" s="54" t="s">
        <v>78</v>
      </c>
      <c r="C42" s="19" t="s">
        <v>11</v>
      </c>
      <c r="D42" s="11"/>
      <c r="E42" s="11"/>
    </row>
    <row r="43" spans="1:5" s="47" customFormat="1" ht="30" x14ac:dyDescent="0.3">
      <c r="A43" s="18" t="s">
        <v>167</v>
      </c>
      <c r="B43" s="58" t="s">
        <v>168</v>
      </c>
      <c r="C43" s="66">
        <v>15</v>
      </c>
      <c r="D43" s="11"/>
      <c r="E43" s="11"/>
    </row>
    <row r="44" spans="1:5" s="47" customFormat="1" ht="45" x14ac:dyDescent="0.3">
      <c r="A44" s="18" t="s">
        <v>169</v>
      </c>
      <c r="B44" s="58" t="s">
        <v>170</v>
      </c>
      <c r="C44" s="66">
        <v>15</v>
      </c>
      <c r="D44" s="11"/>
      <c r="E44" s="11"/>
    </row>
    <row r="45" spans="1:5" s="47" customFormat="1" ht="30" x14ac:dyDescent="0.3">
      <c r="A45" s="18" t="s">
        <v>171</v>
      </c>
      <c r="B45" s="55" t="s">
        <v>172</v>
      </c>
      <c r="C45" s="66">
        <v>15</v>
      </c>
      <c r="D45" s="11"/>
      <c r="E45" s="11"/>
    </row>
    <row r="46" spans="1:5" s="47" customFormat="1" ht="45" x14ac:dyDescent="0.3">
      <c r="A46" s="18" t="s">
        <v>173</v>
      </c>
      <c r="B46" s="55" t="s">
        <v>174</v>
      </c>
      <c r="C46" s="66">
        <v>15</v>
      </c>
      <c r="D46" s="11"/>
      <c r="E46" s="11"/>
    </row>
    <row r="47" spans="1:5" s="47" customFormat="1" ht="46.2" x14ac:dyDescent="0.3">
      <c r="A47" s="18" t="s">
        <v>175</v>
      </c>
      <c r="B47" s="55" t="s">
        <v>187</v>
      </c>
      <c r="C47" s="66">
        <v>10</v>
      </c>
      <c r="D47" s="11"/>
      <c r="E47" s="11"/>
    </row>
    <row r="48" spans="1:5" s="47" customFormat="1" ht="195.6" x14ac:dyDescent="0.3">
      <c r="A48" s="18" t="s">
        <v>176</v>
      </c>
      <c r="B48" s="58" t="s">
        <v>188</v>
      </c>
      <c r="C48" s="66">
        <v>15</v>
      </c>
      <c r="D48" s="11"/>
      <c r="E48" s="11"/>
    </row>
    <row r="49" spans="1:5" s="47" customFormat="1" ht="43.5" customHeight="1" x14ac:dyDescent="0.3">
      <c r="A49" s="18" t="s">
        <v>177</v>
      </c>
      <c r="B49" s="67" t="s">
        <v>178</v>
      </c>
      <c r="C49" s="66">
        <v>15</v>
      </c>
      <c r="D49" s="11"/>
      <c r="E49" s="11"/>
    </row>
    <row r="50" spans="1:5" s="47" customFormat="1" ht="15.6" x14ac:dyDescent="0.3">
      <c r="A50" s="13"/>
      <c r="B50" s="54" t="s">
        <v>12</v>
      </c>
      <c r="C50" s="68">
        <f>SUM(C43:C49)</f>
        <v>100</v>
      </c>
      <c r="D50" s="11"/>
      <c r="E50" s="11"/>
    </row>
    <row r="51" spans="1:5" s="47" customFormat="1" ht="20.100000000000001" customHeight="1" x14ac:dyDescent="0.3">
      <c r="A51" s="170" t="s">
        <v>179</v>
      </c>
      <c r="B51" s="171"/>
      <c r="C51" s="171"/>
      <c r="D51" s="171"/>
      <c r="E51" s="172"/>
    </row>
    <row r="52" spans="1:5" s="47" customFormat="1" ht="89.25" customHeight="1" x14ac:dyDescent="0.3">
      <c r="A52" s="13" t="s">
        <v>107</v>
      </c>
      <c r="B52" s="67" t="s">
        <v>180</v>
      </c>
      <c r="C52" s="11"/>
      <c r="D52" s="11"/>
      <c r="E52" s="11"/>
    </row>
    <row r="53" spans="1:5" s="47" customFormat="1" ht="125.4" customHeight="1" x14ac:dyDescent="0.3">
      <c r="A53" s="69" t="s">
        <v>181</v>
      </c>
      <c r="B53" s="70" t="s">
        <v>182</v>
      </c>
      <c r="C53" s="71"/>
      <c r="D53" s="71"/>
      <c r="E53" s="71"/>
    </row>
    <row r="54" spans="1:5" s="47" customFormat="1" ht="15" x14ac:dyDescent="0.3">
      <c r="A54" s="13"/>
      <c r="B54" s="58"/>
      <c r="C54" s="11"/>
      <c r="D54" s="11"/>
      <c r="E54" s="11"/>
    </row>
    <row r="55" spans="1:5" s="47" customFormat="1" ht="15.6" x14ac:dyDescent="0.3">
      <c r="A55" s="20">
        <v>5</v>
      </c>
      <c r="B55" s="54" t="s">
        <v>14</v>
      </c>
      <c r="C55" s="11"/>
      <c r="D55" s="11"/>
      <c r="E55" s="11"/>
    </row>
    <row r="56" spans="1:5" s="47" customFormat="1" ht="30" x14ac:dyDescent="0.3">
      <c r="A56" s="18">
        <v>5.0999999999999996</v>
      </c>
      <c r="B56" s="58" t="s">
        <v>15</v>
      </c>
      <c r="C56" s="11"/>
      <c r="D56" s="11"/>
      <c r="E56" s="11"/>
    </row>
    <row r="57" spans="1:5" s="47" customFormat="1" ht="30" x14ac:dyDescent="0.3">
      <c r="A57" s="18">
        <v>5.2</v>
      </c>
      <c r="B57" s="58" t="s">
        <v>80</v>
      </c>
      <c r="C57" s="11"/>
      <c r="D57" s="11"/>
      <c r="E57" s="11"/>
    </row>
    <row r="58" spans="1:5" s="47" customFormat="1" ht="75" x14ac:dyDescent="0.3">
      <c r="A58" s="18">
        <v>5.3</v>
      </c>
      <c r="B58" s="58" t="s">
        <v>183</v>
      </c>
      <c r="C58" s="11"/>
      <c r="D58" s="11"/>
      <c r="E58" s="11"/>
    </row>
    <row r="59" spans="1:5" s="47" customFormat="1" ht="75" x14ac:dyDescent="0.3">
      <c r="A59" s="18">
        <v>5.4</v>
      </c>
      <c r="B59" s="58" t="s">
        <v>184</v>
      </c>
      <c r="C59" s="11"/>
      <c r="D59" s="11"/>
      <c r="E59" s="11"/>
    </row>
    <row r="60" spans="1:5" s="47" customFormat="1" ht="15" x14ac:dyDescent="0.3">
      <c r="A60" s="72"/>
      <c r="B60" s="73"/>
      <c r="C60" s="11"/>
      <c r="D60" s="11"/>
      <c r="E60" s="11"/>
    </row>
    <row r="61" spans="1:5" s="47" customFormat="1" ht="15.6" x14ac:dyDescent="0.3">
      <c r="A61" s="74">
        <v>6</v>
      </c>
      <c r="B61" s="75" t="s">
        <v>185</v>
      </c>
      <c r="C61" s="11"/>
      <c r="D61" s="11"/>
      <c r="E61" s="11"/>
    </row>
    <row r="62" spans="1:5" s="47" customFormat="1" ht="30" x14ac:dyDescent="0.3">
      <c r="A62" s="18">
        <v>6.1</v>
      </c>
      <c r="B62" s="58" t="s">
        <v>138</v>
      </c>
      <c r="C62" s="11"/>
      <c r="D62" s="11"/>
      <c r="E62" s="11"/>
    </row>
    <row r="63" spans="1:5" s="47" customFormat="1" ht="105" x14ac:dyDescent="0.3">
      <c r="A63" s="18">
        <v>6.2</v>
      </c>
      <c r="B63" s="58" t="s">
        <v>139</v>
      </c>
      <c r="C63" s="11"/>
      <c r="D63" s="11"/>
      <c r="E63" s="11"/>
    </row>
    <row r="64" spans="1:5" s="47" customFormat="1" ht="45.6" x14ac:dyDescent="0.3">
      <c r="A64" s="18">
        <v>6.3</v>
      </c>
      <c r="B64" s="58" t="s">
        <v>186</v>
      </c>
      <c r="C64" s="11"/>
      <c r="D64" s="11"/>
      <c r="E64" s="11"/>
    </row>
    <row r="65" spans="1:5" s="47" customFormat="1" ht="15" x14ac:dyDescent="0.3">
      <c r="A65" s="18">
        <v>6.4</v>
      </c>
      <c r="B65" s="58" t="s">
        <v>84</v>
      </c>
      <c r="C65" s="11"/>
      <c r="D65" s="11"/>
      <c r="E65" s="11"/>
    </row>
    <row r="66" spans="1:5" s="47" customFormat="1" ht="18" customHeight="1" x14ac:dyDescent="0.3">
      <c r="A66" s="18">
        <v>6.5</v>
      </c>
      <c r="B66" s="5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7" t="s">
        <v>196</v>
      </c>
      <c r="B7" s="168"/>
      <c r="C7" s="169"/>
      <c r="D7" s="169"/>
      <c r="E7" s="169"/>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190</v>
      </c>
      <c r="C11" s="11"/>
      <c r="D11" s="11"/>
      <c r="E11" s="11"/>
    </row>
    <row r="12" spans="1:5" s="47" customFormat="1" ht="15" x14ac:dyDescent="0.3">
      <c r="A12" s="48" t="s">
        <v>59</v>
      </c>
      <c r="B12" s="56" t="s">
        <v>145</v>
      </c>
      <c r="C12" s="11"/>
      <c r="D12" s="11"/>
      <c r="E12" s="11"/>
    </row>
    <row r="13" spans="1:5" s="47" customFormat="1" ht="90" x14ac:dyDescent="0.3">
      <c r="A13" s="49" t="s">
        <v>71</v>
      </c>
      <c r="B13" s="55" t="s">
        <v>151</v>
      </c>
      <c r="C13" s="11"/>
      <c r="D13" s="11"/>
      <c r="E13" s="11"/>
    </row>
    <row r="14" spans="1:5" s="47" customFormat="1" ht="60" x14ac:dyDescent="0.3">
      <c r="A14" s="49" t="s">
        <v>74</v>
      </c>
      <c r="B14" s="55" t="s">
        <v>152</v>
      </c>
      <c r="C14" s="11"/>
      <c r="D14" s="11"/>
      <c r="E14" s="11"/>
    </row>
    <row r="15" spans="1:5" s="47" customFormat="1" ht="15" x14ac:dyDescent="0.3">
      <c r="A15" s="49" t="s">
        <v>144</v>
      </c>
      <c r="B15" s="55" t="s">
        <v>153</v>
      </c>
      <c r="C15" s="11"/>
      <c r="D15" s="11"/>
      <c r="E15" s="11"/>
    </row>
    <row r="16" spans="1:5" s="47" customFormat="1" ht="15" x14ac:dyDescent="0.3">
      <c r="A16" s="48" t="s">
        <v>143</v>
      </c>
      <c r="B16" s="55" t="s">
        <v>154</v>
      </c>
      <c r="C16" s="11"/>
      <c r="D16" s="11"/>
      <c r="E16" s="11"/>
    </row>
    <row r="17" spans="1:5" s="47" customFormat="1" ht="16.5" customHeight="1" x14ac:dyDescent="0.3">
      <c r="A17" s="65" t="s">
        <v>155</v>
      </c>
      <c r="B17" s="55" t="s">
        <v>76</v>
      </c>
      <c r="C17" s="11"/>
      <c r="D17" s="11"/>
      <c r="E17" s="11"/>
    </row>
    <row r="18" spans="1:5" s="47" customFormat="1" ht="30" x14ac:dyDescent="0.3">
      <c r="A18" s="48" t="s">
        <v>156</v>
      </c>
      <c r="B18" s="55" t="s">
        <v>157</v>
      </c>
      <c r="C18" s="11"/>
      <c r="D18" s="11"/>
      <c r="E18" s="11"/>
    </row>
    <row r="19" spans="1:5" s="47" customFormat="1" ht="15" x14ac:dyDescent="0.3">
      <c r="A19" s="11"/>
      <c r="B19" s="55"/>
      <c r="C19" s="11"/>
      <c r="D19" s="11"/>
      <c r="E19" s="11"/>
    </row>
    <row r="20" spans="1:5" s="47" customFormat="1" ht="15.6" x14ac:dyDescent="0.3">
      <c r="A20" s="17">
        <v>2</v>
      </c>
      <c r="B20" s="57" t="s">
        <v>158</v>
      </c>
      <c r="C20" s="11"/>
      <c r="D20" s="11"/>
      <c r="E20" s="11"/>
    </row>
    <row r="21" spans="1:5" s="47" customFormat="1" ht="45" x14ac:dyDescent="0.3">
      <c r="A21" s="11" t="s">
        <v>61</v>
      </c>
      <c r="B21" s="55" t="s">
        <v>159</v>
      </c>
      <c r="C21" s="11"/>
      <c r="D21" s="11"/>
      <c r="E21" s="11"/>
    </row>
    <row r="22" spans="1:5" s="47" customFormat="1" ht="45" x14ac:dyDescent="0.3">
      <c r="A22" s="11" t="s">
        <v>62</v>
      </c>
      <c r="B22" s="55" t="s">
        <v>160</v>
      </c>
      <c r="C22" s="11"/>
      <c r="D22" s="11"/>
      <c r="E22" s="11"/>
    </row>
    <row r="23" spans="1:5" s="47" customFormat="1" ht="15" x14ac:dyDescent="0.3">
      <c r="A23" s="11" t="s">
        <v>63</v>
      </c>
      <c r="B23" s="55" t="s">
        <v>57</v>
      </c>
      <c r="C23" s="11"/>
      <c r="D23" s="11"/>
      <c r="E23" s="11"/>
    </row>
    <row r="24" spans="1:5" s="47" customFormat="1" ht="15" x14ac:dyDescent="0.3">
      <c r="A24" s="11" t="s">
        <v>64</v>
      </c>
      <c r="B24" s="55" t="s">
        <v>161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162</v>
      </c>
      <c r="C33" s="11"/>
      <c r="D33" s="11"/>
      <c r="E33" s="11"/>
    </row>
    <row r="34" spans="1:5" s="47" customFormat="1" ht="15" x14ac:dyDescent="0.3">
      <c r="A34" s="11" t="s">
        <v>94</v>
      </c>
      <c r="B34" s="58" t="s">
        <v>163</v>
      </c>
      <c r="C34" s="11"/>
      <c r="D34" s="11"/>
      <c r="E34" s="11"/>
    </row>
    <row r="35" spans="1:5" s="47" customFormat="1" ht="15" x14ac:dyDescent="0.3">
      <c r="A35" s="10" t="s">
        <v>164</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165</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166</v>
      </c>
      <c r="C41" s="11"/>
      <c r="D41" s="11"/>
      <c r="E41" s="11"/>
    </row>
    <row r="42" spans="1:5" s="47" customFormat="1" ht="58.5" customHeight="1" x14ac:dyDescent="0.3">
      <c r="A42" s="16"/>
      <c r="B42" s="75" t="s">
        <v>78</v>
      </c>
      <c r="C42" s="85" t="s">
        <v>11</v>
      </c>
      <c r="D42" s="11"/>
      <c r="E42" s="11"/>
    </row>
    <row r="43" spans="1:5" s="47" customFormat="1" ht="30" hidden="1" x14ac:dyDescent="0.3">
      <c r="A43" s="72" t="s">
        <v>167</v>
      </c>
      <c r="B43" s="73" t="s">
        <v>168</v>
      </c>
      <c r="C43" s="66">
        <v>15</v>
      </c>
      <c r="D43" s="11"/>
      <c r="E43" s="11"/>
    </row>
    <row r="44" spans="1:5" s="47" customFormat="1" ht="45" hidden="1" x14ac:dyDescent="0.3">
      <c r="A44" s="72" t="s">
        <v>169</v>
      </c>
      <c r="B44" s="73" t="s">
        <v>170</v>
      </c>
      <c r="C44" s="66">
        <v>15</v>
      </c>
      <c r="D44" s="11"/>
      <c r="E44" s="11"/>
    </row>
    <row r="45" spans="1:5" s="47" customFormat="1" ht="30" hidden="1" x14ac:dyDescent="0.3">
      <c r="A45" s="72" t="s">
        <v>171</v>
      </c>
      <c r="B45" s="56" t="s">
        <v>172</v>
      </c>
      <c r="C45" s="66">
        <v>15</v>
      </c>
      <c r="D45" s="11"/>
      <c r="E45" s="11"/>
    </row>
    <row r="46" spans="1:5" s="47" customFormat="1" ht="45" hidden="1" x14ac:dyDescent="0.3">
      <c r="A46" s="72" t="s">
        <v>173</v>
      </c>
      <c r="B46" s="56" t="s">
        <v>174</v>
      </c>
      <c r="C46" s="66">
        <v>15</v>
      </c>
      <c r="D46" s="11"/>
      <c r="E46" s="11"/>
    </row>
    <row r="47" spans="1:5" s="47" customFormat="1" ht="46.2" hidden="1" x14ac:dyDescent="0.3">
      <c r="A47" s="72" t="s">
        <v>175</v>
      </c>
      <c r="B47" s="56" t="s">
        <v>191</v>
      </c>
      <c r="C47" s="66">
        <v>10</v>
      </c>
      <c r="D47" s="11"/>
      <c r="E47" s="11"/>
    </row>
    <row r="48" spans="1:5" s="47" customFormat="1" ht="195" hidden="1" x14ac:dyDescent="0.3">
      <c r="A48" s="72" t="s">
        <v>176</v>
      </c>
      <c r="B48" s="73" t="s">
        <v>192</v>
      </c>
      <c r="C48" s="66">
        <v>15</v>
      </c>
      <c r="D48" s="11"/>
      <c r="E48" s="11"/>
    </row>
    <row r="49" spans="1:5" s="47" customFormat="1" ht="45.6" x14ac:dyDescent="0.3">
      <c r="A49" s="72" t="s">
        <v>109</v>
      </c>
      <c r="B49" s="73" t="s">
        <v>193</v>
      </c>
      <c r="C49" s="66">
        <v>30</v>
      </c>
      <c r="D49" s="11"/>
      <c r="E49" s="11"/>
    </row>
    <row r="50" spans="1:5" s="47" customFormat="1" ht="60.6" x14ac:dyDescent="0.3">
      <c r="A50" s="72" t="s">
        <v>169</v>
      </c>
      <c r="B50" s="86" t="s">
        <v>194</v>
      </c>
      <c r="C50" s="66">
        <v>15</v>
      </c>
      <c r="D50" s="11"/>
      <c r="E50" s="11"/>
    </row>
    <row r="51" spans="1:5" s="47" customFormat="1" ht="106.5" customHeight="1" x14ac:dyDescent="0.3">
      <c r="A51" s="72" t="s">
        <v>111</v>
      </c>
      <c r="B51" s="86" t="s">
        <v>195</v>
      </c>
      <c r="C51" s="66">
        <v>55</v>
      </c>
      <c r="D51" s="11"/>
      <c r="E51" s="11"/>
    </row>
    <row r="52" spans="1:5" s="47" customFormat="1" ht="15.6" x14ac:dyDescent="0.3">
      <c r="A52" s="16"/>
      <c r="B52" s="75" t="s">
        <v>12</v>
      </c>
      <c r="C52" s="66">
        <f>SUM(C43:C50)-30</f>
        <v>100</v>
      </c>
      <c r="D52" s="11"/>
      <c r="E52" s="11"/>
    </row>
    <row r="53" spans="1:5" s="47" customFormat="1" ht="20.100000000000001" customHeight="1" x14ac:dyDescent="0.3">
      <c r="A53" s="170" t="s">
        <v>179</v>
      </c>
      <c r="B53" s="171"/>
      <c r="C53" s="171"/>
      <c r="D53" s="171"/>
      <c r="E53" s="172"/>
    </row>
    <row r="54" spans="1:5" s="47" customFormat="1" ht="89.25" customHeight="1" x14ac:dyDescent="0.3">
      <c r="A54" s="13" t="s">
        <v>107</v>
      </c>
      <c r="B54" s="67" t="s">
        <v>180</v>
      </c>
      <c r="C54" s="11"/>
      <c r="D54" s="11"/>
      <c r="E54" s="11"/>
    </row>
    <row r="55" spans="1:5" s="47" customFormat="1" ht="125.4" customHeight="1" x14ac:dyDescent="0.3">
      <c r="A55" s="69" t="s">
        <v>181</v>
      </c>
      <c r="B55" s="70" t="s">
        <v>182</v>
      </c>
      <c r="C55" s="71"/>
      <c r="D55" s="71"/>
      <c r="E55" s="71"/>
    </row>
    <row r="56" spans="1:5" s="47" customFormat="1" ht="15" x14ac:dyDescent="0.3">
      <c r="A56" s="13"/>
      <c r="B56" s="58"/>
      <c r="C56" s="11"/>
      <c r="D56" s="11"/>
      <c r="E56" s="11"/>
    </row>
    <row r="57" spans="1:5" s="47" customFormat="1" ht="15.6" x14ac:dyDescent="0.3">
      <c r="A57" s="20">
        <v>5</v>
      </c>
      <c r="B57" s="54" t="s">
        <v>14</v>
      </c>
      <c r="C57" s="11"/>
      <c r="D57" s="11"/>
      <c r="E57" s="11"/>
    </row>
    <row r="58" spans="1:5" s="47" customFormat="1" ht="30" x14ac:dyDescent="0.3">
      <c r="A58" s="18">
        <v>5.0999999999999996</v>
      </c>
      <c r="B58" s="58" t="s">
        <v>15</v>
      </c>
      <c r="C58" s="11"/>
      <c r="D58" s="11"/>
      <c r="E58" s="11"/>
    </row>
    <row r="59" spans="1:5" s="47" customFormat="1" ht="30" x14ac:dyDescent="0.3">
      <c r="A59" s="18">
        <v>5.2</v>
      </c>
      <c r="B59" s="58" t="s">
        <v>80</v>
      </c>
      <c r="C59" s="11"/>
      <c r="D59" s="11"/>
      <c r="E59" s="11"/>
    </row>
    <row r="60" spans="1:5" s="47" customFormat="1" ht="75" x14ac:dyDescent="0.3">
      <c r="A60" s="18">
        <v>5.3</v>
      </c>
      <c r="B60" s="58" t="s">
        <v>183</v>
      </c>
      <c r="C60" s="11"/>
      <c r="D60" s="11"/>
      <c r="E60" s="11"/>
    </row>
    <row r="61" spans="1:5" s="47" customFormat="1" ht="75" x14ac:dyDescent="0.3">
      <c r="A61" s="18">
        <v>5.4</v>
      </c>
      <c r="B61" s="58" t="s">
        <v>184</v>
      </c>
      <c r="C61" s="11"/>
      <c r="D61" s="11"/>
      <c r="E61" s="11"/>
    </row>
    <row r="62" spans="1:5" s="47" customFormat="1" ht="15" x14ac:dyDescent="0.3">
      <c r="A62" s="72"/>
      <c r="B62" s="73"/>
      <c r="C62" s="11"/>
      <c r="D62" s="11"/>
      <c r="E62" s="11"/>
    </row>
    <row r="63" spans="1:5" s="47" customFormat="1" ht="15.6" x14ac:dyDescent="0.3">
      <c r="A63" s="74">
        <v>6</v>
      </c>
      <c r="B63" s="75" t="s">
        <v>185</v>
      </c>
      <c r="C63" s="11"/>
      <c r="D63" s="11"/>
      <c r="E63" s="11"/>
    </row>
    <row r="64" spans="1:5" s="47" customFormat="1" ht="30" x14ac:dyDescent="0.3">
      <c r="A64" s="18">
        <v>6.1</v>
      </c>
      <c r="B64" s="58" t="s">
        <v>138</v>
      </c>
      <c r="C64" s="11"/>
      <c r="D64" s="11"/>
      <c r="E64" s="11"/>
    </row>
    <row r="65" spans="1:5" s="47" customFormat="1" ht="105" x14ac:dyDescent="0.3">
      <c r="A65" s="18">
        <v>6.2</v>
      </c>
      <c r="B65" s="58" t="s">
        <v>139</v>
      </c>
      <c r="C65" s="11"/>
      <c r="D65" s="11"/>
      <c r="E65" s="11"/>
    </row>
    <row r="66" spans="1:5" s="47" customFormat="1" ht="45.6" x14ac:dyDescent="0.3">
      <c r="A66" s="18">
        <v>6.3</v>
      </c>
      <c r="B66" s="58" t="s">
        <v>197</v>
      </c>
      <c r="C66" s="11"/>
      <c r="D66" s="11"/>
      <c r="E66" s="11"/>
    </row>
    <row r="67" spans="1:5" s="47" customFormat="1" ht="15" x14ac:dyDescent="0.3">
      <c r="A67" s="18">
        <v>6.4</v>
      </c>
      <c r="B67" s="58" t="s">
        <v>84</v>
      </c>
      <c r="C67" s="11"/>
      <c r="D67" s="11"/>
      <c r="E67" s="11"/>
    </row>
    <row r="68" spans="1:5" s="47" customFormat="1" ht="18" customHeight="1" x14ac:dyDescent="0.3">
      <c r="A68" s="18">
        <v>6.5</v>
      </c>
      <c r="B68" s="5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7" t="s">
        <v>231</v>
      </c>
      <c r="B7" s="168"/>
      <c r="C7" s="169"/>
      <c r="D7" s="169"/>
      <c r="E7" s="169"/>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15" x14ac:dyDescent="0.3">
      <c r="A11" s="49" t="s">
        <v>54</v>
      </c>
      <c r="B11" s="55" t="s">
        <v>161</v>
      </c>
      <c r="C11" s="11"/>
      <c r="D11" s="11"/>
      <c r="E11" s="11"/>
    </row>
    <row r="12" spans="1:5" s="47" customFormat="1" ht="30" x14ac:dyDescent="0.3">
      <c r="A12" s="48" t="s">
        <v>59</v>
      </c>
      <c r="B12" s="55" t="s">
        <v>67</v>
      </c>
      <c r="C12" s="11"/>
      <c r="D12" s="11"/>
      <c r="E12" s="11"/>
    </row>
    <row r="13" spans="1:5" s="47" customFormat="1" ht="45" x14ac:dyDescent="0.3">
      <c r="A13" s="49" t="s">
        <v>71</v>
      </c>
      <c r="B13" s="55" t="s">
        <v>190</v>
      </c>
      <c r="C13" s="11"/>
      <c r="D13" s="11"/>
      <c r="E13" s="11"/>
    </row>
    <row r="14" spans="1:5" s="47" customFormat="1" ht="15" x14ac:dyDescent="0.3">
      <c r="A14" s="49" t="s">
        <v>74</v>
      </c>
      <c r="B14" s="56" t="s">
        <v>145</v>
      </c>
      <c r="C14" s="11"/>
      <c r="D14" s="11"/>
      <c r="E14" s="11"/>
    </row>
    <row r="15" spans="1:5" s="47" customFormat="1" ht="30" x14ac:dyDescent="0.3">
      <c r="A15" s="49" t="s">
        <v>144</v>
      </c>
      <c r="B15" s="96" t="s">
        <v>232</v>
      </c>
      <c r="C15" s="11"/>
      <c r="D15" s="11"/>
      <c r="E15" s="11"/>
    </row>
    <row r="16" spans="1:5" s="47" customFormat="1" ht="53.4" customHeight="1" x14ac:dyDescent="0.3">
      <c r="A16" s="49" t="s">
        <v>143</v>
      </c>
      <c r="B16" s="58" t="s">
        <v>233</v>
      </c>
      <c r="C16" s="11"/>
      <c r="D16" s="11"/>
      <c r="E16" s="11"/>
    </row>
    <row r="17" spans="1:5" s="47" customFormat="1" ht="60" x14ac:dyDescent="0.3">
      <c r="A17" s="49" t="s">
        <v>155</v>
      </c>
      <c r="B17" s="58" t="s">
        <v>198</v>
      </c>
      <c r="C17" s="11"/>
      <c r="D17" s="11"/>
      <c r="E17" s="11"/>
    </row>
    <row r="18" spans="1:5" s="47" customFormat="1" ht="45" x14ac:dyDescent="0.3">
      <c r="A18" s="49" t="s">
        <v>156</v>
      </c>
      <c r="B18" s="58" t="s">
        <v>199</v>
      </c>
      <c r="C18" s="11"/>
      <c r="D18" s="11"/>
      <c r="E18" s="93"/>
    </row>
    <row r="19" spans="1:5" s="47" customFormat="1" ht="45" x14ac:dyDescent="0.3">
      <c r="A19" s="49" t="s">
        <v>200</v>
      </c>
      <c r="B19" s="58" t="s">
        <v>201</v>
      </c>
      <c r="C19" s="11"/>
      <c r="D19" s="11"/>
      <c r="E19" s="93"/>
    </row>
    <row r="20" spans="1:5" s="47" customFormat="1" ht="30" x14ac:dyDescent="0.3">
      <c r="A20" s="65" t="s">
        <v>202</v>
      </c>
      <c r="B20" s="58" t="s">
        <v>203</v>
      </c>
      <c r="C20" s="11"/>
      <c r="D20" s="11"/>
      <c r="E20" s="93"/>
    </row>
    <row r="21" spans="1:5" s="47" customFormat="1" ht="15" x14ac:dyDescent="0.3">
      <c r="A21" s="48" t="s">
        <v>204</v>
      </c>
      <c r="B21" s="58" t="s">
        <v>154</v>
      </c>
      <c r="C21" s="11"/>
      <c r="D21" s="11"/>
      <c r="E21" s="93"/>
    </row>
    <row r="22" spans="1:5" s="47" customFormat="1" ht="30" x14ac:dyDescent="0.3">
      <c r="A22" s="11" t="s">
        <v>205</v>
      </c>
      <c r="B22" s="73" t="s">
        <v>234</v>
      </c>
      <c r="C22" s="11"/>
      <c r="D22" s="11"/>
      <c r="E22" s="93"/>
    </row>
    <row r="23" spans="1:5" ht="27.6" x14ac:dyDescent="0.25">
      <c r="A23" s="48" t="s">
        <v>206</v>
      </c>
      <c r="B23" s="52" t="s">
        <v>207</v>
      </c>
      <c r="C23" s="11"/>
      <c r="D23" s="11"/>
      <c r="E23" s="94"/>
    </row>
    <row r="24" spans="1:5" s="47" customFormat="1" ht="30" x14ac:dyDescent="0.3">
      <c r="A24" s="48" t="s">
        <v>208</v>
      </c>
      <c r="B24" s="58" t="s">
        <v>235</v>
      </c>
      <c r="C24" s="11"/>
      <c r="D24" s="11"/>
      <c r="E24" s="11"/>
    </row>
    <row r="25" spans="1:5" s="47" customFormat="1" ht="75" x14ac:dyDescent="0.3">
      <c r="A25" s="48" t="s">
        <v>209</v>
      </c>
      <c r="B25" s="58" t="s">
        <v>183</v>
      </c>
      <c r="C25" s="11"/>
      <c r="D25" s="11"/>
      <c r="E25" s="11"/>
    </row>
    <row r="26" spans="1:5" s="47" customFormat="1" ht="30" x14ac:dyDescent="0.3">
      <c r="A26" s="48" t="s">
        <v>210</v>
      </c>
      <c r="B26" s="55" t="s">
        <v>157</v>
      </c>
      <c r="C26" s="11"/>
      <c r="D26" s="11"/>
      <c r="E26" s="11"/>
    </row>
    <row r="27" spans="1:5" s="47" customFormat="1" ht="15" x14ac:dyDescent="0.3">
      <c r="A27" s="11"/>
      <c r="B27" s="55"/>
      <c r="C27" s="11"/>
      <c r="D27" s="11"/>
      <c r="E27" s="11"/>
    </row>
    <row r="28" spans="1:5" s="47" customFormat="1" ht="15.6" x14ac:dyDescent="0.3">
      <c r="A28" s="9">
        <v>2</v>
      </c>
      <c r="B28" s="54" t="s">
        <v>9</v>
      </c>
      <c r="C28" s="11"/>
      <c r="D28" s="11"/>
      <c r="E28" s="11"/>
    </row>
    <row r="29" spans="1:5" s="47" customFormat="1" ht="15" x14ac:dyDescent="0.3">
      <c r="A29" s="18"/>
      <c r="B29" s="58" t="s">
        <v>10</v>
      </c>
      <c r="C29" s="11"/>
      <c r="D29" s="11"/>
      <c r="E29" s="11"/>
    </row>
    <row r="30" spans="1:5" s="47" customFormat="1" ht="75.599999999999994" x14ac:dyDescent="0.3">
      <c r="A30" s="18" t="s">
        <v>61</v>
      </c>
      <c r="B30" s="58" t="s">
        <v>166</v>
      </c>
      <c r="C30" s="11"/>
      <c r="D30" s="11"/>
      <c r="E30" s="11"/>
    </row>
    <row r="31" spans="1:5" s="47" customFormat="1" ht="58.5" customHeight="1" x14ac:dyDescent="0.3">
      <c r="A31" s="16"/>
      <c r="B31" s="75" t="s">
        <v>78</v>
      </c>
      <c r="C31" s="85" t="s">
        <v>11</v>
      </c>
      <c r="D31" s="11"/>
      <c r="E31" s="11"/>
    </row>
    <row r="32" spans="1:5" s="47" customFormat="1" ht="172.2" customHeight="1" x14ac:dyDescent="0.3">
      <c r="A32" s="72" t="s">
        <v>213</v>
      </c>
      <c r="B32" s="73" t="s">
        <v>236</v>
      </c>
      <c r="C32" s="66">
        <v>40</v>
      </c>
      <c r="D32" s="11"/>
      <c r="E32" s="11"/>
    </row>
    <row r="33" spans="1:5" s="47" customFormat="1" ht="286.95" customHeight="1" x14ac:dyDescent="0.3">
      <c r="A33" s="173" t="s">
        <v>214</v>
      </c>
      <c r="B33" s="97" t="s">
        <v>237</v>
      </c>
      <c r="C33" s="175">
        <v>60</v>
      </c>
      <c r="D33" s="177"/>
      <c r="E33" s="177"/>
    </row>
    <row r="34" spans="1:5" s="47" customFormat="1" ht="363.6" customHeight="1" x14ac:dyDescent="0.3">
      <c r="A34" s="174"/>
      <c r="B34" s="98" t="s">
        <v>238</v>
      </c>
      <c r="C34" s="176"/>
      <c r="D34" s="178"/>
      <c r="E34" s="178"/>
    </row>
    <row r="35" spans="1:5" s="47" customFormat="1" ht="15.6" x14ac:dyDescent="0.3">
      <c r="A35" s="16"/>
      <c r="B35" s="75" t="s">
        <v>12</v>
      </c>
      <c r="C35" s="66">
        <f>SUM(C32:C34)</f>
        <v>100</v>
      </c>
      <c r="D35" s="11"/>
      <c r="E35" s="11"/>
    </row>
    <row r="36" spans="1:5" s="47" customFormat="1" ht="20.100000000000001" customHeight="1" x14ac:dyDescent="0.3">
      <c r="A36" s="170" t="s">
        <v>179</v>
      </c>
      <c r="B36" s="171"/>
      <c r="C36" s="171"/>
      <c r="D36" s="171"/>
      <c r="E36" s="172"/>
    </row>
    <row r="37" spans="1:5" s="47" customFormat="1" ht="89.25" customHeight="1" x14ac:dyDescent="0.3">
      <c r="A37" s="13" t="s">
        <v>62</v>
      </c>
      <c r="B37" s="67" t="s">
        <v>180</v>
      </c>
      <c r="C37" s="11"/>
      <c r="D37" s="11"/>
      <c r="E37" s="11"/>
    </row>
    <row r="38" spans="1:5" s="47" customFormat="1" ht="146.4" customHeight="1" x14ac:dyDescent="0.3">
      <c r="A38" s="69" t="s">
        <v>215</v>
      </c>
      <c r="B38" s="70" t="s">
        <v>239</v>
      </c>
      <c r="C38" s="71"/>
      <c r="D38" s="71"/>
      <c r="E38" s="71"/>
    </row>
    <row r="39" spans="1:5" s="47" customFormat="1" ht="15" x14ac:dyDescent="0.3">
      <c r="A39" s="13"/>
      <c r="B39" s="58"/>
      <c r="C39" s="11"/>
      <c r="D39" s="11"/>
      <c r="E39" s="11"/>
    </row>
    <row r="40" spans="1:5" s="47" customFormat="1" ht="15.6" x14ac:dyDescent="0.3">
      <c r="A40" s="20">
        <v>3</v>
      </c>
      <c r="B40" s="54" t="s">
        <v>14</v>
      </c>
      <c r="C40" s="11"/>
      <c r="D40" s="11"/>
      <c r="E40" s="11"/>
    </row>
    <row r="41" spans="1:5" s="47" customFormat="1" ht="30" x14ac:dyDescent="0.3">
      <c r="A41" s="18">
        <v>3.1</v>
      </c>
      <c r="B41" s="58" t="s">
        <v>15</v>
      </c>
      <c r="C41" s="11"/>
      <c r="D41" s="11"/>
      <c r="E41" s="11"/>
    </row>
    <row r="42" spans="1:5" s="47" customFormat="1" ht="15" x14ac:dyDescent="0.3">
      <c r="A42" s="72"/>
      <c r="B42" s="73"/>
      <c r="C42" s="11"/>
      <c r="D42" s="11"/>
      <c r="E42" s="11"/>
    </row>
    <row r="43" spans="1:5" s="47" customFormat="1" ht="15.6" x14ac:dyDescent="0.3">
      <c r="A43" s="74">
        <v>4</v>
      </c>
      <c r="B43" s="75" t="s">
        <v>240</v>
      </c>
      <c r="C43" s="11"/>
      <c r="D43" s="11"/>
      <c r="E43" s="11"/>
    </row>
    <row r="44" spans="1:5" s="47" customFormat="1" ht="15" x14ac:dyDescent="0.3">
      <c r="A44" s="11" t="s">
        <v>108</v>
      </c>
      <c r="B44" s="58" t="s">
        <v>89</v>
      </c>
      <c r="C44" s="11"/>
      <c r="D44" s="11"/>
      <c r="E44" s="11"/>
    </row>
    <row r="45" spans="1:5" s="47" customFormat="1" ht="15" x14ac:dyDescent="0.3">
      <c r="A45" s="11" t="s">
        <v>107</v>
      </c>
      <c r="B45" s="58" t="s">
        <v>99</v>
      </c>
      <c r="C45" s="11"/>
      <c r="D45" s="11"/>
      <c r="E45" s="11"/>
    </row>
    <row r="46" spans="1:5" s="47" customFormat="1" ht="15" x14ac:dyDescent="0.3">
      <c r="A46" s="11" t="s">
        <v>216</v>
      </c>
      <c r="B46" s="58" t="s">
        <v>98</v>
      </c>
      <c r="C46" s="11"/>
      <c r="D46" s="11"/>
      <c r="E46" s="11"/>
    </row>
    <row r="47" spans="1:5" s="47" customFormat="1" ht="15" x14ac:dyDescent="0.3">
      <c r="A47" s="11" t="s">
        <v>217</v>
      </c>
      <c r="B47" s="58" t="s">
        <v>97</v>
      </c>
      <c r="C47" s="11"/>
      <c r="D47" s="11"/>
      <c r="E47" s="11"/>
    </row>
    <row r="48" spans="1:5" s="47" customFormat="1" ht="15" x14ac:dyDescent="0.3">
      <c r="A48" s="11" t="s">
        <v>218</v>
      </c>
      <c r="B48" s="58" t="s">
        <v>162</v>
      </c>
      <c r="C48" s="11"/>
      <c r="D48" s="11"/>
      <c r="E48" s="11"/>
    </row>
    <row r="49" spans="1:5" s="47" customFormat="1" ht="15" x14ac:dyDescent="0.3">
      <c r="A49" s="11" t="s">
        <v>229</v>
      </c>
      <c r="B49" s="58" t="s">
        <v>163</v>
      </c>
      <c r="C49" s="11"/>
      <c r="D49" s="11"/>
      <c r="E49" s="11"/>
    </row>
    <row r="50" spans="1:5" s="47" customFormat="1" ht="15" x14ac:dyDescent="0.3">
      <c r="A50" s="10" t="s">
        <v>219</v>
      </c>
      <c r="B50" s="58" t="s">
        <v>96</v>
      </c>
      <c r="C50" s="11"/>
      <c r="D50" s="11"/>
      <c r="E50" s="11"/>
    </row>
    <row r="51" spans="1:5" s="47" customFormat="1" ht="15" x14ac:dyDescent="0.3">
      <c r="A51" s="11" t="s">
        <v>220</v>
      </c>
      <c r="B51" s="58" t="s">
        <v>102</v>
      </c>
      <c r="C51" s="11"/>
      <c r="D51" s="11"/>
      <c r="E51" s="11"/>
    </row>
    <row r="52" spans="1:5" s="47" customFormat="1" ht="15" x14ac:dyDescent="0.3">
      <c r="A52" s="11" t="s">
        <v>221</v>
      </c>
      <c r="B52" s="55" t="s">
        <v>165</v>
      </c>
      <c r="C52" s="11"/>
      <c r="D52" s="11"/>
      <c r="E52" s="11"/>
    </row>
    <row r="53" spans="1:5" s="47" customFormat="1" ht="30" x14ac:dyDescent="0.3">
      <c r="A53" s="18" t="s">
        <v>222</v>
      </c>
      <c r="B53" s="58" t="s">
        <v>138</v>
      </c>
      <c r="C53" s="11"/>
      <c r="D53" s="11"/>
      <c r="E53" s="11"/>
    </row>
    <row r="54" spans="1:5" s="47" customFormat="1" ht="105" x14ac:dyDescent="0.3">
      <c r="A54" s="18" t="s">
        <v>223</v>
      </c>
      <c r="B54" s="58" t="s">
        <v>139</v>
      </c>
      <c r="C54" s="11"/>
      <c r="D54" s="11"/>
      <c r="E54" s="11"/>
    </row>
    <row r="55" spans="1:5" s="47" customFormat="1" ht="45.6" x14ac:dyDescent="0.3">
      <c r="A55" s="18" t="s">
        <v>224</v>
      </c>
      <c r="B55" s="58" t="s">
        <v>241</v>
      </c>
      <c r="C55" s="11"/>
      <c r="D55" s="11"/>
      <c r="E55" s="11"/>
    </row>
    <row r="56" spans="1:5" s="47" customFormat="1" ht="15" x14ac:dyDescent="0.3">
      <c r="A56" s="18" t="s">
        <v>225</v>
      </c>
      <c r="B56" s="58" t="s">
        <v>242</v>
      </c>
      <c r="C56" s="11"/>
      <c r="D56" s="11"/>
      <c r="E56" s="11"/>
    </row>
    <row r="57" spans="1:5" s="47" customFormat="1" ht="15" x14ac:dyDescent="0.3">
      <c r="A57" s="18" t="s">
        <v>226</v>
      </c>
      <c r="B57" s="58" t="s">
        <v>211</v>
      </c>
      <c r="C57" s="11"/>
      <c r="D57" s="11"/>
      <c r="E57" s="11"/>
    </row>
    <row r="58" spans="1:5" s="47" customFormat="1" ht="30" x14ac:dyDescent="0.3">
      <c r="A58" s="18" t="s">
        <v>227</v>
      </c>
      <c r="B58" s="58" t="s">
        <v>243</v>
      </c>
      <c r="C58" s="11"/>
      <c r="D58" s="11"/>
      <c r="E58" s="11"/>
    </row>
    <row r="59" spans="1:5" s="47" customFormat="1" ht="18" customHeight="1" x14ac:dyDescent="0.3">
      <c r="A59" s="18" t="s">
        <v>228</v>
      </c>
      <c r="B59" s="58" t="s">
        <v>212</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DA94C-AC84-4940-8B0F-1540D8140828}">
  <dimension ref="A2:E70"/>
  <sheetViews>
    <sheetView tabSelected="1" topLeftCell="A26" zoomScale="130" zoomScaleNormal="130" workbookViewId="0">
      <selection activeCell="B11" sqref="B11"/>
    </sheetView>
  </sheetViews>
  <sheetFormatPr defaultColWidth="9.21875" defaultRowHeight="13.8" x14ac:dyDescent="0.25"/>
  <cols>
    <col min="1" max="1" width="8" style="104" customWidth="1"/>
    <col min="2" max="2" width="93.5546875" style="103" customWidth="1"/>
    <col min="3" max="3" width="5.77734375" style="45" customWidth="1"/>
    <col min="4" max="4" width="5.21875" style="45" customWidth="1"/>
    <col min="5" max="5" width="11.5546875" style="45" customWidth="1"/>
    <col min="6" max="16384" width="9.21875" style="45"/>
  </cols>
  <sheetData>
    <row r="2" spans="1:5" ht="15" customHeight="1" x14ac:dyDescent="0.25">
      <c r="A2" s="102"/>
    </row>
    <row r="3" spans="1:5" x14ac:dyDescent="0.25">
      <c r="A3" s="102"/>
    </row>
    <row r="5" spans="1:5" x14ac:dyDescent="0.25">
      <c r="B5" s="105"/>
    </row>
    <row r="7" spans="1:5" ht="44.1" customHeight="1" x14ac:dyDescent="0.25">
      <c r="A7" s="185" t="s">
        <v>298</v>
      </c>
      <c r="B7" s="186"/>
      <c r="C7" s="186"/>
      <c r="D7" s="186"/>
      <c r="E7" s="186"/>
    </row>
    <row r="8" spans="1:5" x14ac:dyDescent="0.25">
      <c r="A8" s="187"/>
      <c r="B8" s="187"/>
      <c r="C8" s="187"/>
      <c r="D8" s="187"/>
      <c r="E8" s="187"/>
    </row>
    <row r="9" spans="1:5" s="47" customFormat="1" x14ac:dyDescent="0.3">
      <c r="A9" s="106" t="s">
        <v>60</v>
      </c>
      <c r="B9" s="107" t="s">
        <v>254</v>
      </c>
      <c r="C9" s="106" t="s">
        <v>3</v>
      </c>
      <c r="D9" s="106" t="s">
        <v>4</v>
      </c>
      <c r="E9" s="106" t="s">
        <v>5</v>
      </c>
    </row>
    <row r="10" spans="1:5" s="47" customFormat="1" x14ac:dyDescent="0.3">
      <c r="A10" s="108">
        <v>1</v>
      </c>
      <c r="B10" s="109" t="s">
        <v>255</v>
      </c>
      <c r="C10" s="110"/>
      <c r="D10" s="110"/>
      <c r="E10" s="110"/>
    </row>
    <row r="11" spans="1:5" s="47" customFormat="1" x14ac:dyDescent="0.3">
      <c r="A11" s="111">
        <v>1.1000000000000001</v>
      </c>
      <c r="B11" s="113" t="s">
        <v>306</v>
      </c>
      <c r="C11" s="110"/>
      <c r="D11" s="110"/>
      <c r="E11" s="110"/>
    </row>
    <row r="12" spans="1:5" s="115" customFormat="1" x14ac:dyDescent="0.3">
      <c r="A12" s="112">
        <v>1.2</v>
      </c>
      <c r="B12" s="113" t="s">
        <v>256</v>
      </c>
      <c r="C12" s="114"/>
      <c r="D12" s="114"/>
      <c r="E12" s="114"/>
    </row>
    <row r="13" spans="1:5" s="47" customFormat="1" ht="27.6" x14ac:dyDescent="0.3">
      <c r="A13" s="111">
        <v>1.3</v>
      </c>
      <c r="B13" s="113" t="s">
        <v>257</v>
      </c>
      <c r="C13" s="110"/>
      <c r="D13" s="110"/>
      <c r="E13" s="110"/>
    </row>
    <row r="14" spans="1:5" s="47" customFormat="1" ht="41.4" x14ac:dyDescent="0.3">
      <c r="A14" s="111">
        <v>1.4</v>
      </c>
      <c r="B14" s="113" t="s">
        <v>258</v>
      </c>
      <c r="C14" s="110"/>
      <c r="D14" s="110"/>
      <c r="E14" s="110"/>
    </row>
    <row r="15" spans="1:5" s="47" customFormat="1" ht="82.8" x14ac:dyDescent="0.3">
      <c r="A15" s="111">
        <v>1.5</v>
      </c>
      <c r="B15" s="116" t="s">
        <v>259</v>
      </c>
      <c r="C15" s="110"/>
      <c r="D15" s="110"/>
      <c r="E15" s="110"/>
    </row>
    <row r="16" spans="1:5" s="47" customFormat="1" x14ac:dyDescent="0.3">
      <c r="A16" s="111">
        <v>1.6</v>
      </c>
      <c r="B16" s="113" t="s">
        <v>307</v>
      </c>
      <c r="C16" s="110"/>
      <c r="D16" s="110"/>
      <c r="E16" s="117"/>
    </row>
    <row r="17" spans="1:5" s="47" customFormat="1" ht="27.6" x14ac:dyDescent="0.3">
      <c r="A17" s="111">
        <v>1.7</v>
      </c>
      <c r="B17" s="113" t="s">
        <v>260</v>
      </c>
      <c r="C17" s="110"/>
      <c r="D17" s="110"/>
      <c r="E17" s="110"/>
    </row>
    <row r="18" spans="1:5" s="47" customFormat="1" ht="27.6" x14ac:dyDescent="0.3">
      <c r="A18" s="111">
        <v>1.8</v>
      </c>
      <c r="B18" s="116" t="s">
        <v>207</v>
      </c>
      <c r="C18" s="110"/>
      <c r="D18" s="110"/>
      <c r="E18" s="110"/>
    </row>
    <row r="19" spans="1:5" s="47" customFormat="1" ht="41.4" x14ac:dyDescent="0.3">
      <c r="A19" s="111">
        <v>1.9</v>
      </c>
      <c r="B19" s="116" t="s">
        <v>261</v>
      </c>
      <c r="C19" s="110"/>
      <c r="D19" s="110"/>
      <c r="E19" s="110"/>
    </row>
    <row r="20" spans="1:5" s="47" customFormat="1" ht="82.8" x14ac:dyDescent="0.3">
      <c r="A20" s="118" t="s">
        <v>262</v>
      </c>
      <c r="B20" s="116" t="s">
        <v>249</v>
      </c>
      <c r="C20" s="110"/>
      <c r="D20" s="110"/>
      <c r="E20" s="117"/>
    </row>
    <row r="21" spans="1:5" s="47" customFormat="1" ht="27.6" x14ac:dyDescent="0.3">
      <c r="A21" s="111">
        <v>1.1100000000000001</v>
      </c>
      <c r="B21" s="113" t="s">
        <v>157</v>
      </c>
      <c r="C21" s="110"/>
      <c r="D21" s="110"/>
      <c r="E21" s="117"/>
    </row>
    <row r="22" spans="1:5" s="47" customFormat="1" ht="27.6" x14ac:dyDescent="0.3">
      <c r="A22" s="111">
        <v>1.1200000000000001</v>
      </c>
      <c r="B22" s="119" t="s">
        <v>263</v>
      </c>
      <c r="C22" s="110"/>
      <c r="D22" s="110"/>
      <c r="E22" s="117"/>
    </row>
    <row r="23" spans="1:5" s="47" customFormat="1" ht="31.2" customHeight="1" x14ac:dyDescent="0.3">
      <c r="A23" s="111">
        <v>1.1299999999999999</v>
      </c>
      <c r="B23" s="120" t="s">
        <v>305</v>
      </c>
      <c r="C23" s="110"/>
      <c r="D23" s="110"/>
      <c r="E23" s="117"/>
    </row>
    <row r="24" spans="1:5" s="47" customFormat="1" x14ac:dyDescent="0.3">
      <c r="A24" s="111"/>
      <c r="B24" s="120"/>
      <c r="C24" s="110"/>
      <c r="D24" s="110"/>
      <c r="E24" s="110"/>
    </row>
    <row r="25" spans="1:5" s="47" customFormat="1" x14ac:dyDescent="0.3">
      <c r="A25" s="108">
        <v>2</v>
      </c>
      <c r="B25" s="109" t="s">
        <v>264</v>
      </c>
      <c r="C25" s="110"/>
      <c r="D25" s="110"/>
      <c r="E25" s="110"/>
    </row>
    <row r="26" spans="1:5" s="47" customFormat="1" x14ac:dyDescent="0.3">
      <c r="A26" s="112"/>
      <c r="B26" s="113" t="s">
        <v>265</v>
      </c>
      <c r="C26" s="110"/>
      <c r="D26" s="110"/>
      <c r="E26" s="110"/>
    </row>
    <row r="27" spans="1:5" s="47" customFormat="1" x14ac:dyDescent="0.3">
      <c r="A27" s="112">
        <v>2.1</v>
      </c>
      <c r="B27" s="121" t="s">
        <v>266</v>
      </c>
      <c r="C27" s="110"/>
      <c r="D27" s="110"/>
      <c r="E27" s="110"/>
    </row>
    <row r="28" spans="1:5" s="47" customFormat="1" ht="213.6" customHeight="1" x14ac:dyDescent="0.3">
      <c r="A28" s="112" t="s">
        <v>267</v>
      </c>
      <c r="B28" s="95" t="s">
        <v>268</v>
      </c>
      <c r="C28" s="110"/>
      <c r="D28" s="110"/>
      <c r="E28" s="110"/>
    </row>
    <row r="29" spans="1:5" s="47" customFormat="1" x14ac:dyDescent="0.3">
      <c r="A29" s="112">
        <v>2.2000000000000002</v>
      </c>
      <c r="B29" s="121" t="s">
        <v>269</v>
      </c>
      <c r="C29" s="110"/>
      <c r="D29" s="110"/>
      <c r="E29" s="110"/>
    </row>
    <row r="30" spans="1:5" s="47" customFormat="1" ht="27.6" x14ac:dyDescent="0.3">
      <c r="A30" s="179" t="s">
        <v>215</v>
      </c>
      <c r="B30" s="120" t="s">
        <v>308</v>
      </c>
      <c r="C30" s="110"/>
      <c r="D30" s="110"/>
      <c r="E30" s="110"/>
    </row>
    <row r="31" spans="1:5" s="47" customFormat="1" ht="69" x14ac:dyDescent="0.3">
      <c r="A31" s="180"/>
      <c r="B31" s="120" t="s">
        <v>309</v>
      </c>
      <c r="C31" s="110"/>
      <c r="D31" s="110"/>
      <c r="E31" s="110"/>
    </row>
    <row r="32" spans="1:5" s="47" customFormat="1" ht="27.6" x14ac:dyDescent="0.3">
      <c r="A32" s="184"/>
      <c r="B32" s="122" t="s">
        <v>270</v>
      </c>
      <c r="C32" s="110"/>
      <c r="D32" s="110"/>
      <c r="E32" s="110"/>
    </row>
    <row r="33" spans="1:5" s="47" customFormat="1" ht="55.2" x14ac:dyDescent="0.3">
      <c r="A33" s="179">
        <v>2.2999999999999998</v>
      </c>
      <c r="B33" s="95" t="s">
        <v>271</v>
      </c>
      <c r="C33" s="110"/>
      <c r="D33" s="110"/>
      <c r="E33" s="110"/>
    </row>
    <row r="34" spans="1:5" s="47" customFormat="1" ht="38.4" x14ac:dyDescent="0.3">
      <c r="A34" s="184"/>
      <c r="B34" s="123" t="s">
        <v>272</v>
      </c>
      <c r="C34" s="124" t="s">
        <v>273</v>
      </c>
      <c r="D34" s="110"/>
      <c r="E34" s="110"/>
    </row>
    <row r="35" spans="1:5" s="47" customFormat="1" ht="18.600000000000001" customHeight="1" x14ac:dyDescent="0.3">
      <c r="A35" s="179" t="s">
        <v>274</v>
      </c>
      <c r="B35" s="125" t="s">
        <v>275</v>
      </c>
      <c r="C35" s="126">
        <v>30</v>
      </c>
      <c r="D35" s="110"/>
      <c r="E35" s="110"/>
    </row>
    <row r="36" spans="1:5" s="47" customFormat="1" ht="29.25" customHeight="1" x14ac:dyDescent="0.3">
      <c r="A36" s="180"/>
      <c r="B36" s="127" t="s">
        <v>276</v>
      </c>
      <c r="C36" s="126"/>
      <c r="D36" s="110"/>
      <c r="E36" s="110"/>
    </row>
    <row r="37" spans="1:5" s="47" customFormat="1" ht="250.5" customHeight="1" x14ac:dyDescent="0.3">
      <c r="A37" s="180"/>
      <c r="B37" s="127" t="s">
        <v>314</v>
      </c>
      <c r="C37" s="126"/>
      <c r="D37" s="110"/>
      <c r="E37" s="110"/>
    </row>
    <row r="38" spans="1:5" s="47" customFormat="1" ht="18" customHeight="1" x14ac:dyDescent="0.3">
      <c r="A38" s="179" t="s">
        <v>277</v>
      </c>
      <c r="B38" s="128" t="s">
        <v>299</v>
      </c>
      <c r="C38" s="126">
        <v>30</v>
      </c>
      <c r="D38" s="110"/>
      <c r="E38" s="110"/>
    </row>
    <row r="39" spans="1:5" s="47" customFormat="1" ht="184.5" customHeight="1" x14ac:dyDescent="0.3">
      <c r="A39" s="180"/>
      <c r="B39" s="129" t="s">
        <v>278</v>
      </c>
      <c r="C39" s="126"/>
      <c r="D39" s="130"/>
      <c r="E39" s="130"/>
    </row>
    <row r="40" spans="1:5" s="47" customFormat="1" ht="124.2" x14ac:dyDescent="0.3">
      <c r="A40" s="184"/>
      <c r="B40" s="164" t="s">
        <v>313</v>
      </c>
      <c r="C40" s="126"/>
      <c r="D40" s="130"/>
      <c r="E40" s="130"/>
    </row>
    <row r="41" spans="1:5" s="47" customFormat="1" ht="17.100000000000001" customHeight="1" x14ac:dyDescent="0.3">
      <c r="A41" s="179" t="s">
        <v>279</v>
      </c>
      <c r="B41" s="131" t="s">
        <v>280</v>
      </c>
      <c r="C41" s="132">
        <v>30</v>
      </c>
      <c r="D41" s="133"/>
      <c r="E41" s="133"/>
    </row>
    <row r="42" spans="1:5" s="47" customFormat="1" x14ac:dyDescent="0.3">
      <c r="A42" s="180"/>
      <c r="B42" s="134" t="s">
        <v>281</v>
      </c>
      <c r="C42" s="126"/>
      <c r="D42" s="133"/>
      <c r="E42" s="133"/>
    </row>
    <row r="43" spans="1:5" s="47" customFormat="1" ht="110.4" x14ac:dyDescent="0.3">
      <c r="A43" s="180"/>
      <c r="B43" s="135" t="s">
        <v>282</v>
      </c>
      <c r="C43" s="126"/>
      <c r="D43" s="133"/>
      <c r="E43" s="136"/>
    </row>
    <row r="44" spans="1:5" s="47" customFormat="1" x14ac:dyDescent="0.3">
      <c r="A44" s="180"/>
      <c r="B44" s="134" t="s">
        <v>283</v>
      </c>
      <c r="C44" s="126"/>
      <c r="D44" s="133"/>
      <c r="E44" s="133"/>
    </row>
    <row r="45" spans="1:5" s="47" customFormat="1" ht="119.25" customHeight="1" x14ac:dyDescent="0.3">
      <c r="A45" s="180"/>
      <c r="B45" s="138" t="s">
        <v>312</v>
      </c>
      <c r="C45" s="126"/>
      <c r="D45" s="133"/>
      <c r="E45" s="133"/>
    </row>
    <row r="46" spans="1:5" s="47" customFormat="1" ht="126.75" customHeight="1" x14ac:dyDescent="0.3">
      <c r="A46" s="137" t="s">
        <v>284</v>
      </c>
      <c r="B46" s="138" t="s">
        <v>310</v>
      </c>
      <c r="C46" s="157">
        <v>10</v>
      </c>
      <c r="D46" s="158"/>
      <c r="E46" s="158"/>
    </row>
    <row r="47" spans="1:5" s="47" customFormat="1" ht="12.75" customHeight="1" x14ac:dyDescent="0.3">
      <c r="A47" s="112"/>
      <c r="B47" s="109" t="s">
        <v>12</v>
      </c>
      <c r="C47" s="157">
        <f>SUM(C35:C46)</f>
        <v>100</v>
      </c>
      <c r="D47" s="159"/>
      <c r="E47" s="159"/>
    </row>
    <row r="48" spans="1:5" s="140" customFormat="1" ht="14.4" x14ac:dyDescent="0.3">
      <c r="A48" s="181" t="s">
        <v>285</v>
      </c>
      <c r="B48" s="182"/>
      <c r="C48" s="182"/>
      <c r="D48" s="182"/>
      <c r="E48" s="183"/>
    </row>
    <row r="49" spans="1:5" s="47" customFormat="1" ht="303.60000000000002" x14ac:dyDescent="0.3">
      <c r="A49" s="160" t="s">
        <v>286</v>
      </c>
      <c r="B49" s="161" t="s">
        <v>311</v>
      </c>
      <c r="C49" s="162"/>
      <c r="D49" s="162"/>
      <c r="E49" s="163"/>
    </row>
    <row r="50" spans="1:5" s="47" customFormat="1" ht="103.95" customHeight="1" x14ac:dyDescent="0.3">
      <c r="A50" s="179" t="s">
        <v>287</v>
      </c>
      <c r="B50" s="141" t="s">
        <v>288</v>
      </c>
      <c r="C50" s="110"/>
      <c r="D50" s="110"/>
      <c r="E50" s="110"/>
    </row>
    <row r="51" spans="1:5" s="47" customFormat="1" ht="181.5" customHeight="1" x14ac:dyDescent="0.3">
      <c r="A51" s="184"/>
      <c r="B51" s="142" t="s">
        <v>289</v>
      </c>
      <c r="C51" s="143"/>
      <c r="D51" s="143"/>
      <c r="E51" s="143"/>
    </row>
    <row r="52" spans="1:5" s="47" customFormat="1" x14ac:dyDescent="0.3">
      <c r="A52" s="144">
        <v>3</v>
      </c>
      <c r="B52" s="139" t="s">
        <v>14</v>
      </c>
      <c r="C52" s="110"/>
      <c r="D52" s="110"/>
      <c r="E52" s="110"/>
    </row>
    <row r="53" spans="1:5" s="47" customFormat="1" ht="27.6" x14ac:dyDescent="0.3">
      <c r="A53" s="112">
        <v>3.1</v>
      </c>
      <c r="B53" s="116" t="s">
        <v>15</v>
      </c>
      <c r="C53" s="110"/>
      <c r="D53" s="110"/>
      <c r="E53" s="110"/>
    </row>
    <row r="54" spans="1:5" s="47" customFormat="1" x14ac:dyDescent="0.3">
      <c r="A54" s="112"/>
      <c r="B54" s="116"/>
      <c r="C54" s="110"/>
      <c r="D54" s="110"/>
      <c r="E54" s="110"/>
    </row>
    <row r="55" spans="1:5" s="47" customFormat="1" x14ac:dyDescent="0.3">
      <c r="A55" s="144">
        <v>4</v>
      </c>
      <c r="B55" s="139" t="s">
        <v>290</v>
      </c>
      <c r="C55" s="110"/>
      <c r="D55" s="110"/>
      <c r="E55" s="110"/>
    </row>
    <row r="56" spans="1:5" s="47" customFormat="1" x14ac:dyDescent="0.3">
      <c r="A56" s="111">
        <v>4.0999999999999996</v>
      </c>
      <c r="B56" s="116" t="s">
        <v>89</v>
      </c>
      <c r="C56" s="110"/>
      <c r="D56" s="110"/>
      <c r="E56" s="110"/>
    </row>
    <row r="57" spans="1:5" s="47" customFormat="1" x14ac:dyDescent="0.3">
      <c r="A57" s="111">
        <v>4.2</v>
      </c>
      <c r="B57" s="116" t="s">
        <v>99</v>
      </c>
      <c r="C57" s="110"/>
      <c r="D57" s="110"/>
      <c r="E57" s="110"/>
    </row>
    <row r="58" spans="1:5" s="47" customFormat="1" x14ac:dyDescent="0.3">
      <c r="A58" s="111">
        <v>4.3</v>
      </c>
      <c r="B58" s="116" t="s">
        <v>291</v>
      </c>
      <c r="C58" s="110"/>
      <c r="D58" s="110"/>
      <c r="E58" s="110"/>
    </row>
    <row r="59" spans="1:5" s="47" customFormat="1" x14ac:dyDescent="0.3">
      <c r="A59" s="111">
        <v>4.4000000000000004</v>
      </c>
      <c r="B59" s="116" t="s">
        <v>292</v>
      </c>
      <c r="C59" s="110"/>
      <c r="D59" s="110"/>
      <c r="E59" s="110"/>
    </row>
    <row r="60" spans="1:5" s="47" customFormat="1" x14ac:dyDescent="0.3">
      <c r="A60" s="111">
        <v>4.5</v>
      </c>
      <c r="B60" s="116" t="s">
        <v>162</v>
      </c>
      <c r="C60" s="110"/>
      <c r="D60" s="110"/>
      <c r="E60" s="110"/>
    </row>
    <row r="61" spans="1:5" s="47" customFormat="1" x14ac:dyDescent="0.3">
      <c r="A61" s="111">
        <v>4.5999999999999996</v>
      </c>
      <c r="B61" s="116" t="s">
        <v>163</v>
      </c>
      <c r="C61" s="110"/>
      <c r="D61" s="110"/>
      <c r="E61" s="110"/>
    </row>
    <row r="62" spans="1:5" s="47" customFormat="1" x14ac:dyDescent="0.3">
      <c r="A62" s="111">
        <v>4.7</v>
      </c>
      <c r="B62" s="116" t="s">
        <v>293</v>
      </c>
      <c r="C62" s="110"/>
      <c r="D62" s="110"/>
      <c r="E62" s="110"/>
    </row>
    <row r="63" spans="1:5" s="47" customFormat="1" x14ac:dyDescent="0.3">
      <c r="A63" s="111">
        <v>4.8</v>
      </c>
      <c r="B63" s="116" t="s">
        <v>102</v>
      </c>
      <c r="C63" s="110"/>
      <c r="D63" s="110"/>
      <c r="E63" s="110"/>
    </row>
    <row r="64" spans="1:5" s="47" customFormat="1" x14ac:dyDescent="0.3">
      <c r="A64" s="111">
        <v>4.9000000000000004</v>
      </c>
      <c r="B64" s="113" t="s">
        <v>294</v>
      </c>
      <c r="C64" s="110"/>
      <c r="D64" s="110"/>
      <c r="E64" s="110"/>
    </row>
    <row r="65" spans="1:5" s="47" customFormat="1" ht="33.75" customHeight="1" x14ac:dyDescent="0.3">
      <c r="A65" s="145" t="s">
        <v>295</v>
      </c>
      <c r="B65" s="116" t="s">
        <v>138</v>
      </c>
      <c r="C65" s="110"/>
      <c r="D65" s="110"/>
      <c r="E65" s="110"/>
    </row>
    <row r="66" spans="1:5" s="47" customFormat="1" ht="41.4" x14ac:dyDescent="0.3">
      <c r="A66" s="112">
        <v>4.1100000000000003</v>
      </c>
      <c r="B66" s="116" t="s">
        <v>296</v>
      </c>
      <c r="C66" s="110"/>
      <c r="D66" s="110"/>
      <c r="E66" s="110"/>
    </row>
    <row r="67" spans="1:5" s="47" customFormat="1" x14ac:dyDescent="0.3">
      <c r="A67" s="112" t="s">
        <v>224</v>
      </c>
      <c r="B67" s="116" t="s">
        <v>242</v>
      </c>
      <c r="C67" s="110"/>
      <c r="D67" s="110"/>
      <c r="E67" s="110"/>
    </row>
    <row r="68" spans="1:5" s="47" customFormat="1" x14ac:dyDescent="0.3">
      <c r="A68" s="112">
        <v>4.13</v>
      </c>
      <c r="B68" s="116" t="s">
        <v>211</v>
      </c>
      <c r="C68" s="110"/>
      <c r="D68" s="110"/>
      <c r="E68" s="110"/>
    </row>
    <row r="69" spans="1:5" s="47" customFormat="1" x14ac:dyDescent="0.3">
      <c r="A69" s="112">
        <v>4.1399999999999997</v>
      </c>
      <c r="B69" s="116" t="s">
        <v>297</v>
      </c>
      <c r="C69" s="110"/>
      <c r="D69" s="110"/>
      <c r="E69" s="110"/>
    </row>
    <row r="70" spans="1:5" s="47" customFormat="1" ht="18" customHeight="1" x14ac:dyDescent="0.3">
      <c r="A70" s="112">
        <v>4.1500000000000004</v>
      </c>
      <c r="B70" s="116" t="s">
        <v>212</v>
      </c>
      <c r="C70" s="110"/>
      <c r="D70" s="110"/>
      <c r="E70" s="110"/>
    </row>
  </sheetData>
  <mergeCells count="9">
    <mergeCell ref="A41:A45"/>
    <mergeCell ref="A48:E48"/>
    <mergeCell ref="A50:A51"/>
    <mergeCell ref="A7:E7"/>
    <mergeCell ref="A8:E8"/>
    <mergeCell ref="A30:A32"/>
    <mergeCell ref="A33:A34"/>
    <mergeCell ref="A35:A37"/>
    <mergeCell ref="A38:A4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5"/>
  <sheetViews>
    <sheetView view="pageBreakPreview" topLeftCell="A3" zoomScaleNormal="100" zoomScaleSheetLayoutView="100" workbookViewId="0">
      <selection activeCell="E11" sqref="E11"/>
    </sheetView>
  </sheetViews>
  <sheetFormatPr defaultRowHeight="14.4" x14ac:dyDescent="0.3"/>
  <cols>
    <col min="1" max="1" width="22.88671875" customWidth="1"/>
    <col min="2" max="2" width="10.44140625" customWidth="1"/>
    <col min="3" max="3" width="16.44140625" customWidth="1"/>
    <col min="4" max="4" width="20.109375" customWidth="1"/>
    <col min="5" max="5" width="16.44140625" customWidth="1"/>
    <col min="6" max="6" width="17.88671875" bestFit="1"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188" t="s">
        <v>251</v>
      </c>
      <c r="B7" s="188"/>
      <c r="C7" s="188"/>
      <c r="D7" s="188"/>
      <c r="E7" s="188"/>
      <c r="F7" s="188"/>
    </row>
    <row r="8" spans="1:6" ht="15.6" x14ac:dyDescent="0.3">
      <c r="A8" s="8" t="s">
        <v>46</v>
      </c>
      <c r="B8" s="8" t="s">
        <v>47</v>
      </c>
      <c r="C8" s="5" t="s">
        <v>48</v>
      </c>
      <c r="D8" s="5" t="s">
        <v>49</v>
      </c>
      <c r="E8" s="5" t="s">
        <v>50</v>
      </c>
      <c r="F8" s="5" t="s">
        <v>51</v>
      </c>
    </row>
    <row r="9" spans="1:6" ht="159.6" customHeight="1" x14ac:dyDescent="0.3">
      <c r="A9" s="8" t="s">
        <v>23</v>
      </c>
      <c r="B9" s="8" t="s">
        <v>43</v>
      </c>
      <c r="C9" s="5" t="s">
        <v>45</v>
      </c>
      <c r="D9" s="44" t="s">
        <v>142</v>
      </c>
      <c r="E9" s="5" t="s">
        <v>19</v>
      </c>
      <c r="F9" s="5" t="s">
        <v>52</v>
      </c>
    </row>
    <row r="10" spans="1:6" ht="165" customHeight="1" x14ac:dyDescent="0.3">
      <c r="A10" s="150" t="s">
        <v>150</v>
      </c>
      <c r="B10" s="151">
        <v>101</v>
      </c>
      <c r="C10" s="152" t="s">
        <v>245</v>
      </c>
      <c r="D10" s="153" t="s">
        <v>252</v>
      </c>
      <c r="E10" s="153">
        <v>4</v>
      </c>
      <c r="F10" s="154">
        <v>0</v>
      </c>
    </row>
    <row r="11" spans="1:6" ht="141" customHeight="1" x14ac:dyDescent="0.3">
      <c r="A11" s="23" t="s">
        <v>44</v>
      </c>
      <c r="B11" s="100">
        <f>'Workspace Norm'!G21</f>
        <v>87.6</v>
      </c>
      <c r="C11" s="101" t="str">
        <f>'Workspace Norm'!H16</f>
        <v>2 Toilets (1 cubicle and 1 basin for females and  1 cubicle, 1 basins and 1 urinal for males)</v>
      </c>
      <c r="D11" s="24" t="s">
        <v>303</v>
      </c>
      <c r="E11" s="24">
        <f>'Workspace Norm'!B9</f>
        <v>4</v>
      </c>
      <c r="F11" s="29">
        <v>1</v>
      </c>
    </row>
    <row r="15" spans="1:6" x14ac:dyDescent="0.3">
      <c r="E15" s="27"/>
    </row>
  </sheetData>
  <mergeCells count="1">
    <mergeCell ref="A7:F7"/>
  </mergeCells>
  <pageMargins left="0.7" right="0.7" top="0.75" bottom="0.75" header="0.3" footer="0.3"/>
  <pageSetup paperSize="9" scale="83" fitToHeight="0" orientation="portrait" r:id="rId1"/>
  <headerFooter>
    <oddFooter>&amp;C&amp;"Arial,Bold"&amp;14&amp;P/&amp;N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6"/>
  <sheetViews>
    <sheetView view="pageBreakPreview" topLeftCell="A7" zoomScaleNormal="100" zoomScaleSheetLayoutView="100" workbookViewId="0">
      <selection activeCell="F24" sqref="F24"/>
    </sheetView>
  </sheetViews>
  <sheetFormatPr defaultRowHeight="14.4" x14ac:dyDescent="0.3"/>
  <cols>
    <col min="1" max="1" width="32.44140625" customWidth="1"/>
    <col min="2" max="2" width="14.109375" customWidth="1"/>
    <col min="3" max="6" width="11.88671875" customWidth="1"/>
    <col min="7" max="7" width="8.88671875" style="4" customWidth="1"/>
    <col min="8" max="8" width="31.44140625" style="76" bestFit="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189" t="s">
        <v>253</v>
      </c>
      <c r="B3" s="190"/>
      <c r="C3" s="190"/>
      <c r="D3" s="190"/>
      <c r="E3" s="190"/>
      <c r="F3" s="190"/>
      <c r="G3" s="190"/>
      <c r="H3" s="190"/>
    </row>
    <row r="4" spans="1:8" ht="93.6" x14ac:dyDescent="0.3">
      <c r="A4" s="30" t="s">
        <v>21</v>
      </c>
      <c r="B4" s="5" t="s">
        <v>36</v>
      </c>
      <c r="C4" s="5" t="s">
        <v>32</v>
      </c>
      <c r="D4" s="5" t="s">
        <v>126</v>
      </c>
      <c r="E4" s="5" t="s">
        <v>127</v>
      </c>
      <c r="F4" s="5" t="s">
        <v>40</v>
      </c>
      <c r="G4" s="5" t="s">
        <v>33</v>
      </c>
      <c r="H4" s="77" t="s">
        <v>22</v>
      </c>
    </row>
    <row r="5" spans="1:8" ht="31.2" x14ac:dyDescent="0.3">
      <c r="A5" s="31" t="s">
        <v>35</v>
      </c>
      <c r="B5" s="6"/>
      <c r="C5" s="6"/>
      <c r="D5" s="6"/>
      <c r="E5" s="6"/>
      <c r="F5" s="6"/>
      <c r="G5" s="6"/>
      <c r="H5" s="78"/>
    </row>
    <row r="6" spans="1:8" ht="15" x14ac:dyDescent="0.3">
      <c r="A6" s="34" t="s">
        <v>24</v>
      </c>
      <c r="B6" s="33">
        <v>1</v>
      </c>
      <c r="C6" s="33">
        <v>1</v>
      </c>
      <c r="D6" s="33"/>
      <c r="E6" s="33"/>
      <c r="F6" s="33">
        <v>9</v>
      </c>
      <c r="G6" s="32">
        <f t="shared" ref="G6:G8" si="0">B6*F6</f>
        <v>9</v>
      </c>
      <c r="H6" s="80" t="s">
        <v>23</v>
      </c>
    </row>
    <row r="7" spans="1:8" ht="151.80000000000001" x14ac:dyDescent="0.3">
      <c r="A7" s="16" t="s">
        <v>246</v>
      </c>
      <c r="B7" s="33">
        <v>2</v>
      </c>
      <c r="C7" s="33"/>
      <c r="D7" s="33">
        <v>2</v>
      </c>
      <c r="E7" s="33"/>
      <c r="F7" s="87">
        <v>4</v>
      </c>
      <c r="G7" s="88">
        <f>B7*F7</f>
        <v>8</v>
      </c>
      <c r="H7" s="79" t="s">
        <v>248</v>
      </c>
    </row>
    <row r="8" spans="1:8" ht="15" x14ac:dyDescent="0.3">
      <c r="A8" s="16" t="s">
        <v>247</v>
      </c>
      <c r="B8" s="33">
        <v>1</v>
      </c>
      <c r="C8" s="33">
        <v>1</v>
      </c>
      <c r="D8" s="33"/>
      <c r="E8" s="33"/>
      <c r="F8" s="50">
        <v>10</v>
      </c>
      <c r="G8" s="51">
        <f t="shared" si="0"/>
        <v>10</v>
      </c>
      <c r="H8" s="80" t="s">
        <v>23</v>
      </c>
    </row>
    <row r="9" spans="1:8" ht="31.2" x14ac:dyDescent="0.3">
      <c r="A9" s="31" t="s">
        <v>34</v>
      </c>
      <c r="B9" s="6">
        <f t="shared" ref="B9:F9" si="1">SUM(B6:B8)</f>
        <v>4</v>
      </c>
      <c r="C9" s="6">
        <f t="shared" si="1"/>
        <v>2</v>
      </c>
      <c r="D9" s="6">
        <f t="shared" si="1"/>
        <v>2</v>
      </c>
      <c r="E9" s="6">
        <f t="shared" si="1"/>
        <v>0</v>
      </c>
      <c r="F9" s="90">
        <f t="shared" si="1"/>
        <v>23</v>
      </c>
      <c r="G9" s="89">
        <f>SUM(G6:G8)</f>
        <v>27</v>
      </c>
      <c r="H9" s="81"/>
    </row>
    <row r="10" spans="1:8" ht="31.2" x14ac:dyDescent="0.3">
      <c r="A10" s="31" t="s">
        <v>37</v>
      </c>
      <c r="B10" s="6"/>
      <c r="C10" s="6"/>
      <c r="D10" s="6"/>
      <c r="E10" s="6"/>
      <c r="F10" s="6"/>
      <c r="G10" s="6"/>
      <c r="H10" s="82"/>
    </row>
    <row r="11" spans="1:8" ht="15" x14ac:dyDescent="0.3">
      <c r="A11" s="16" t="s">
        <v>25</v>
      </c>
      <c r="B11" s="33"/>
      <c r="C11" s="33">
        <v>1</v>
      </c>
      <c r="D11" s="33"/>
      <c r="E11" s="33"/>
      <c r="F11" s="33">
        <v>9</v>
      </c>
      <c r="G11" s="32">
        <f t="shared" ref="G11:G17" si="2">C11*F11</f>
        <v>9</v>
      </c>
      <c r="H11" s="80"/>
    </row>
    <row r="12" spans="1:8" ht="27.6" x14ac:dyDescent="0.3">
      <c r="A12" s="16" t="s">
        <v>129</v>
      </c>
      <c r="B12" s="33"/>
      <c r="C12" s="33"/>
      <c r="D12" s="33"/>
      <c r="E12" s="33">
        <v>1</v>
      </c>
      <c r="F12" s="33">
        <v>9</v>
      </c>
      <c r="G12" s="32">
        <f>F12*E12</f>
        <v>9</v>
      </c>
      <c r="H12" s="79" t="s">
        <v>244</v>
      </c>
    </row>
    <row r="13" spans="1:8" ht="15" x14ac:dyDescent="0.3">
      <c r="A13" s="16" t="s">
        <v>26</v>
      </c>
      <c r="B13" s="33"/>
      <c r="C13" s="33">
        <v>1</v>
      </c>
      <c r="D13" s="33"/>
      <c r="E13" s="33"/>
      <c r="F13" s="59">
        <v>4.5</v>
      </c>
      <c r="G13" s="60">
        <f t="shared" si="2"/>
        <v>4.5</v>
      </c>
      <c r="H13" s="80"/>
    </row>
    <row r="14" spans="1:8" ht="30" x14ac:dyDescent="0.3">
      <c r="A14" s="16" t="s">
        <v>300</v>
      </c>
      <c r="B14" s="33"/>
      <c r="C14" s="33">
        <v>1</v>
      </c>
      <c r="D14" s="33"/>
      <c r="E14" s="33"/>
      <c r="F14" s="59">
        <v>3</v>
      </c>
      <c r="G14" s="60">
        <f t="shared" ref="G14" si="3">C14*F14</f>
        <v>3</v>
      </c>
      <c r="H14" s="80"/>
    </row>
    <row r="15" spans="1:8" ht="15" x14ac:dyDescent="0.3">
      <c r="A15" s="16" t="s">
        <v>27</v>
      </c>
      <c r="B15" s="33"/>
      <c r="C15" s="33">
        <v>1</v>
      </c>
      <c r="D15" s="33"/>
      <c r="E15" s="33"/>
      <c r="F15" s="59">
        <v>4.5</v>
      </c>
      <c r="G15" s="60">
        <f t="shared" si="2"/>
        <v>4.5</v>
      </c>
      <c r="H15" s="80"/>
    </row>
    <row r="16" spans="1:8" ht="41.4" x14ac:dyDescent="0.3">
      <c r="A16" s="16" t="s">
        <v>28</v>
      </c>
      <c r="B16" s="33"/>
      <c r="C16" s="33">
        <v>2</v>
      </c>
      <c r="D16" s="33"/>
      <c r="E16" s="33"/>
      <c r="F16" s="59">
        <v>6</v>
      </c>
      <c r="G16" s="60">
        <f>C16*F16</f>
        <v>12</v>
      </c>
      <c r="H16" s="79" t="s">
        <v>304</v>
      </c>
    </row>
    <row r="17" spans="1:8" ht="15" x14ac:dyDescent="0.3">
      <c r="A17" s="16" t="s">
        <v>38</v>
      </c>
      <c r="B17" s="33"/>
      <c r="C17" s="33">
        <v>1</v>
      </c>
      <c r="D17" s="33"/>
      <c r="E17" s="33"/>
      <c r="F17" s="87">
        <v>4</v>
      </c>
      <c r="G17" s="88">
        <f t="shared" si="2"/>
        <v>4</v>
      </c>
      <c r="H17" s="80" t="s">
        <v>42</v>
      </c>
    </row>
    <row r="18" spans="1:8" ht="31.2" x14ac:dyDescent="0.3">
      <c r="A18" s="31" t="s">
        <v>39</v>
      </c>
      <c r="B18" s="6">
        <f>SUM(B11:B17)</f>
        <v>0</v>
      </c>
      <c r="C18" s="6">
        <f>SUM(C11:C17)</f>
        <v>7</v>
      </c>
      <c r="D18" s="6">
        <f>SUM(D11:D17)</f>
        <v>0</v>
      </c>
      <c r="E18" s="6">
        <f t="shared" ref="E18" si="4">SUM(E11:E17)</f>
        <v>1</v>
      </c>
      <c r="F18" s="90">
        <f t="shared" ref="F18" si="5">SUM(F11:F17)</f>
        <v>40</v>
      </c>
      <c r="G18" s="90">
        <f>SUM(G11:G17)</f>
        <v>46</v>
      </c>
      <c r="H18" s="80"/>
    </row>
    <row r="19" spans="1:8" ht="15.6" x14ac:dyDescent="0.3">
      <c r="A19" s="14" t="s">
        <v>140</v>
      </c>
      <c r="B19" s="35"/>
      <c r="C19" s="35"/>
      <c r="D19" s="35"/>
      <c r="E19" s="35"/>
      <c r="F19" s="61"/>
      <c r="G19" s="91">
        <f>G9+G18</f>
        <v>73</v>
      </c>
      <c r="H19" s="81"/>
    </row>
    <row r="20" spans="1:8" ht="15.6" x14ac:dyDescent="0.3">
      <c r="A20" s="16" t="s">
        <v>128</v>
      </c>
      <c r="B20" s="32"/>
      <c r="C20" s="32"/>
      <c r="D20" s="32"/>
      <c r="E20" s="32"/>
      <c r="F20" s="59"/>
      <c r="G20" s="91">
        <f>G19*20/100</f>
        <v>14.6</v>
      </c>
      <c r="H20" s="81"/>
    </row>
    <row r="21" spans="1:8" ht="15.6" x14ac:dyDescent="0.3">
      <c r="A21" s="37" t="s">
        <v>29</v>
      </c>
      <c r="B21" s="36">
        <f>B9+B18</f>
        <v>4</v>
      </c>
      <c r="C21" s="36">
        <f>C17+C16+C15+C13+C12+C11</f>
        <v>6</v>
      </c>
      <c r="D21" s="36">
        <f t="shared" ref="D21:F21" si="6">D9+D18</f>
        <v>2</v>
      </c>
      <c r="E21" s="36">
        <f t="shared" si="6"/>
        <v>1</v>
      </c>
      <c r="F21" s="92">
        <f t="shared" si="6"/>
        <v>63</v>
      </c>
      <c r="G21" s="99">
        <f>G19+G20</f>
        <v>87.6</v>
      </c>
      <c r="H21" s="95" t="s">
        <v>230</v>
      </c>
    </row>
    <row r="22" spans="1:8" ht="34.200000000000003" customHeight="1" x14ac:dyDescent="0.3">
      <c r="A22" s="191" t="s">
        <v>301</v>
      </c>
      <c r="B22" s="191"/>
      <c r="C22" s="191"/>
      <c r="D22" s="191"/>
      <c r="E22" s="191"/>
      <c r="F22" s="191"/>
      <c r="G22" s="156">
        <f>G21+15</f>
        <v>102.6</v>
      </c>
      <c r="H22" s="120" t="s">
        <v>302</v>
      </c>
    </row>
    <row r="23" spans="1:8" ht="16.2" thickBot="1" x14ac:dyDescent="0.35">
      <c r="A23" s="147"/>
      <c r="B23" s="148"/>
      <c r="C23" s="148"/>
      <c r="D23" s="148"/>
      <c r="E23" s="148"/>
      <c r="F23" s="148"/>
      <c r="G23" s="146"/>
      <c r="H23" s="149"/>
    </row>
    <row r="24" spans="1:8" ht="16.2" thickBot="1" x14ac:dyDescent="0.35">
      <c r="A24" s="40" t="s">
        <v>30</v>
      </c>
      <c r="B24" s="41"/>
      <c r="C24" s="42">
        <f>B21</f>
        <v>4</v>
      </c>
      <c r="D24" s="43"/>
      <c r="E24" s="43"/>
      <c r="F24" s="38"/>
      <c r="G24" s="155"/>
      <c r="H24" s="83"/>
    </row>
    <row r="25" spans="1:8" ht="31.8" thickBot="1" x14ac:dyDescent="0.35">
      <c r="A25" s="40" t="s">
        <v>141</v>
      </c>
      <c r="B25" s="41"/>
      <c r="C25" s="42">
        <f>C21+D21</f>
        <v>8</v>
      </c>
      <c r="D25" s="43"/>
      <c r="E25" s="43"/>
      <c r="F25" s="38"/>
      <c r="G25" s="39"/>
      <c r="H25" s="83"/>
    </row>
    <row r="26" spans="1:8" x14ac:dyDescent="0.3">
      <c r="H26" s="84"/>
    </row>
  </sheetData>
  <mergeCells count="2">
    <mergeCell ref="A3:H3"/>
    <mergeCell ref="A22:F22"/>
  </mergeCells>
  <pageMargins left="0.7" right="0.7" top="0.75" bottom="0.75" header="0.3" footer="0.3"/>
  <pageSetup paperSize="9" scale="65" fitToHeight="0" orientation="portrait" r:id="rId1"/>
  <headerFooter>
    <oddFooter>&amp;C&amp;"Arial,Bold"&amp;12&amp;P/&amp;N</oddFooter>
  </headerFooter>
  <ignoredErrors>
    <ignoredError sqref="G12"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1191320FC3A843BAA4C11D524ADC3D" ma:contentTypeVersion="16" ma:contentTypeDescription="Create a new document." ma:contentTypeScope="" ma:versionID="964107250a9a41577e6b68be97f2a72a">
  <xsd:schema xmlns:xsd="http://www.w3.org/2001/XMLSchema" xmlns:xs="http://www.w3.org/2001/XMLSchema" xmlns:p="http://schemas.microsoft.com/office/2006/metadata/properties" xmlns:ns3="6487123b-3478-4922-8642-5c5db38f93b9" xmlns:ns4="e45b4d51-25e5-41c6-9ef7-dc087451bc09" targetNamespace="http://schemas.microsoft.com/office/2006/metadata/properties" ma:root="true" ma:fieldsID="39fed85687dfca71ef3e8538939c3d03" ns3:_="" ns4:_="">
    <xsd:import namespace="6487123b-3478-4922-8642-5c5db38f93b9"/>
    <xsd:import namespace="e45b4d51-25e5-41c6-9ef7-dc087451bc0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ObjectDetectorVersion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MediaServiceSearchProperties" minOccurs="0"/>
                <xsd:element ref="ns4:MediaServiceSystemTag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87123b-3478-4922-8642-5c5db38f93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b4d51-25e5-41c6-9ef7-dc087451bc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_activity" ma:index="2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45b4d51-25e5-41c6-9ef7-dc087451bc09" xsi:nil="true"/>
  </documentManagement>
</p:properties>
</file>

<file path=customXml/itemProps1.xml><?xml version="1.0" encoding="utf-8"?>
<ds:datastoreItem xmlns:ds="http://schemas.openxmlformats.org/officeDocument/2006/customXml" ds:itemID="{158BC733-0232-478D-A413-078E5B9A49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87123b-3478-4922-8642-5c5db38f93b9"/>
    <ds:schemaRef ds:uri="e45b4d51-25e5-41c6-9ef7-dc087451bc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759C91-6247-4D98-8437-7B13D1B2E407}">
  <ds:schemaRefs>
    <ds:schemaRef ds:uri="http://schemas.microsoft.com/sharepoint/v3/contenttype/forms"/>
  </ds:schemaRefs>
</ds:datastoreItem>
</file>

<file path=customXml/itemProps3.xml><?xml version="1.0" encoding="utf-8"?>
<ds:datastoreItem xmlns:ds="http://schemas.openxmlformats.org/officeDocument/2006/customXml" ds:itemID="{396442F1-2E70-43BF-AD0D-AF78D893B0AF}">
  <ds:schemaRefs>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purl.org/dc/terms/"/>
    <ds:schemaRef ds:uri="http://schemas.openxmlformats.org/package/2006/metadata/core-properties"/>
    <ds:schemaRef ds:uri="e45b4d51-25e5-41c6-9ef7-dc087451bc09"/>
    <ds:schemaRef ds:uri="6487123b-3478-4922-8642-5c5db38f93b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Specification</vt:lpstr>
      <vt:lpstr>Specification  </vt:lpstr>
      <vt:lpstr>Specification </vt:lpstr>
      <vt:lpstr>Specifications</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Mankopane Matseba</cp:lastModifiedBy>
  <cp:lastPrinted>2020-10-22T06:47:58Z</cp:lastPrinted>
  <dcterms:created xsi:type="dcterms:W3CDTF">2017-02-13T06:37:06Z</dcterms:created>
  <dcterms:modified xsi:type="dcterms:W3CDTF">2026-07-28T13:14:55Z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0x010100ED1191320FC3A843BAA4C11D524ADC3D</vt:lpwstr>
  </property>
</Properties>
</file>