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NomalangaN\Desktop\Building Maintenance RFP\"/>
    </mc:Choice>
  </mc:AlternateContent>
  <xr:revisionPtr revIDLastSave="0" documentId="13_ncr:1_{BA7888B7-9363-4D8F-A5B9-893B17DA4BBF}" xr6:coauthVersionLast="36" xr6:coauthVersionMax="36" xr10:uidLastSave="{00000000-0000-0000-0000-000000000000}"/>
  <bookViews>
    <workbookView xWindow="0" yWindow="0" windowWidth="19200" windowHeight="7670" activeTab="2" xr2:uid="{00000000-000D-0000-FFFF-FFFF00000000}"/>
  </bookViews>
  <sheets>
    <sheet name="Notes to Bidders" sheetId="11" r:id="rId1"/>
    <sheet name="Price Schedule" sheetId="13" r:id="rId2"/>
    <sheet name="Proffesional Fees" sheetId="12" r:id="rId3"/>
  </sheets>
  <calcPr calcId="191029"/>
</workbook>
</file>

<file path=xl/calcChain.xml><?xml version="1.0" encoding="utf-8"?>
<calcChain xmlns="http://schemas.openxmlformats.org/spreadsheetml/2006/main">
  <c r="J52" i="13" l="1"/>
  <c r="H52" i="13"/>
  <c r="F52" i="13"/>
  <c r="J51" i="13"/>
  <c r="J53" i="13" s="1"/>
  <c r="H51" i="13"/>
  <c r="F51" i="13"/>
  <c r="F53" i="13" s="1"/>
  <c r="J50" i="13"/>
  <c r="H50" i="13"/>
  <c r="F50" i="13"/>
  <c r="J49" i="13"/>
  <c r="H49" i="13"/>
  <c r="F49" i="13"/>
  <c r="J48" i="13"/>
  <c r="H48" i="13"/>
  <c r="F48" i="13"/>
  <c r="J47" i="13"/>
  <c r="H47" i="13"/>
  <c r="F47" i="13"/>
  <c r="J46" i="13"/>
  <c r="H46" i="13"/>
  <c r="F46" i="13"/>
  <c r="F42" i="13"/>
  <c r="J41" i="13"/>
  <c r="H41" i="13"/>
  <c r="H42" i="13" s="1"/>
  <c r="F41" i="13"/>
  <c r="J33" i="13"/>
  <c r="H33" i="13"/>
  <c r="F33" i="13"/>
  <c r="J19" i="13"/>
  <c r="H19" i="13"/>
  <c r="F19" i="13"/>
  <c r="J18" i="13"/>
  <c r="H18" i="13"/>
  <c r="F18" i="13"/>
  <c r="J17" i="13"/>
  <c r="H17" i="13"/>
  <c r="F17" i="13"/>
  <c r="J16" i="13"/>
  <c r="H16" i="13"/>
  <c r="F16" i="13"/>
  <c r="J15" i="13"/>
  <c r="H15" i="13"/>
  <c r="F15" i="13"/>
  <c r="J14" i="13"/>
  <c r="H14" i="13"/>
  <c r="F14" i="13"/>
  <c r="J13" i="13"/>
  <c r="H13" i="13"/>
  <c r="F13" i="13"/>
  <c r="J12" i="13"/>
  <c r="H12" i="13"/>
  <c r="H21" i="13" s="1"/>
  <c r="F12" i="13"/>
  <c r="H53" i="13" l="1"/>
  <c r="H56" i="13" s="1"/>
  <c r="J42" i="13"/>
  <c r="J21" i="13"/>
  <c r="F21" i="13"/>
  <c r="F56" i="13" s="1"/>
  <c r="J56" i="13" l="1"/>
</calcChain>
</file>

<file path=xl/sharedStrings.xml><?xml version="1.0" encoding="utf-8"?>
<sst xmlns="http://schemas.openxmlformats.org/spreadsheetml/2006/main" count="190" uniqueCount="119">
  <si>
    <t>Item No.</t>
  </si>
  <si>
    <t>Description</t>
  </si>
  <si>
    <t>Qty</t>
  </si>
  <si>
    <t xml:space="preserve">Unit </t>
  </si>
  <si>
    <t>SECTION NO. 1: GENERAL MAINTENANCE</t>
  </si>
  <si>
    <t>The Mark-up is required on the cost of repair works required as and when required, as quoted for by the service provider for the General Maintenance, Percentage mark-up for the price ranges</t>
  </si>
  <si>
    <t>R 0.00 - R10000.00</t>
  </si>
  <si>
    <t>Rate Only</t>
  </si>
  <si>
    <t>R 10001.00 - R 20000.00</t>
  </si>
  <si>
    <t>R 20001.00 - R 30000.00</t>
  </si>
  <si>
    <t>R 30001.00 - R 40000.00</t>
  </si>
  <si>
    <t>R 400001.00 - R 50 000.00</t>
  </si>
  <si>
    <t>R 50 001.00 - R 100 000.00</t>
  </si>
  <si>
    <t>R 100 001.00 - R 150 000.00</t>
  </si>
  <si>
    <t>R 150 001.00 - Above</t>
  </si>
  <si>
    <t>Issuing of COC for completed works under general maintenance</t>
  </si>
  <si>
    <t>Lump Sum</t>
  </si>
  <si>
    <t>Sub Total</t>
  </si>
  <si>
    <t>SECTION NO. 2. LABOUR RATES</t>
  </si>
  <si>
    <t>The labour costs includes the Normal rate and Call-out rate for the personnel performing maintenance works on site.</t>
  </si>
  <si>
    <t>Unit</t>
  </si>
  <si>
    <t>(a) Normal Hourly Labour Rates (working hours)</t>
  </si>
  <si>
    <t>Plumber</t>
  </si>
  <si>
    <t>hr</t>
  </si>
  <si>
    <t>Carpenter</t>
  </si>
  <si>
    <t>Artisan</t>
  </si>
  <si>
    <t>Electrician</t>
  </si>
  <si>
    <t>Health &amp; Safety Officer</t>
  </si>
  <si>
    <t>General labourer</t>
  </si>
  <si>
    <t>(b) Call-Out Hourly Labour Rates (non working hours)</t>
  </si>
  <si>
    <t>2,11</t>
  </si>
  <si>
    <t>(a) +(b) Total</t>
  </si>
  <si>
    <t>Approximate distance</t>
  </si>
  <si>
    <t>Insert KM rate</t>
  </si>
  <si>
    <t xml:space="preserve">2 hr radius </t>
  </si>
  <si>
    <t>225-160</t>
  </si>
  <si>
    <t>KM</t>
  </si>
  <si>
    <t>1:30 hr radius</t>
  </si>
  <si>
    <t>145-95</t>
  </si>
  <si>
    <t>1 hr radius</t>
  </si>
  <si>
    <t>96-48</t>
  </si>
  <si>
    <t>30min radius</t>
  </si>
  <si>
    <t>40-24</t>
  </si>
  <si>
    <t>25min radius</t>
  </si>
  <si>
    <t>24-16</t>
  </si>
  <si>
    <t>15min radius</t>
  </si>
  <si>
    <t>16-8</t>
  </si>
  <si>
    <t>10min radius</t>
  </si>
  <si>
    <t>11-5</t>
  </si>
  <si>
    <t>INSERT COMPANY LOGO</t>
  </si>
  <si>
    <t>RFQ DESCRIPTION</t>
  </si>
  <si>
    <t>BIDDER NAME</t>
  </si>
  <si>
    <t>QUOTE DATE</t>
  </si>
  <si>
    <t>REQUEST FOR PROPOSAL FOR THE PROVISION OF GENERAL MAINTENANCE SERVICES ON AN “AS AND WHEN” BASIS FOR A PERIOD OF THREE(3) YEARS</t>
  </si>
  <si>
    <t>Insert percentage rate-Y1</t>
  </si>
  <si>
    <t>Insert percentage rate-Y2</t>
  </si>
  <si>
    <t>Insert percentage rate-Y3</t>
  </si>
  <si>
    <t>Total- Y1</t>
  </si>
  <si>
    <t>Total-Y2</t>
  </si>
  <si>
    <t>Total-Y3</t>
  </si>
  <si>
    <t>Travel radius  range from Service Providers Offices to Legal AidHouse</t>
  </si>
  <si>
    <t>Insert Hourly rate-Y1</t>
  </si>
  <si>
    <t>SECTION NO. 3. TRAVELLING AND SUBSISTENCE  CLAIM-</t>
  </si>
  <si>
    <t>All rates and prices must be quoted in South African Rand (ZAR) and must be inclusive of all costs necessary to execute the required services, excluding Value Added Tax (VAT), unless otherwise indicated.</t>
  </si>
  <si>
    <t>The escalation percentages must be clearly stated in the designated fields. Where formulas have been incorporated into the pricing schedule, bidders should not alter or overwrite these formulas.</t>
  </si>
  <si>
    <t>NOTES TO BIDDERS</t>
  </si>
  <si>
    <t>Where annual escalation provisions are provided, bidders must indicate the proposed escalation percentage applicable for: Year 2 and Year 3 of the contract.</t>
  </si>
  <si>
    <t>Bidders are responsible for verifying all calculations and ensuring that the pricing submitted is accurate and complete.</t>
  </si>
  <si>
    <t>Bidders must ensure that all unit rates, lump sum amounts and totals are completed where applicable. Any blank pricing fields may be interpreted as a nil value, and Legal Aid SA reserves the right to evaluate the bid on that basis.</t>
  </si>
  <si>
    <t>All prices submitted shall remain fixed for the first year of the contract, subject to the approved annual escalation percentages applicable to Years 2 and 3.</t>
  </si>
  <si>
    <t>The completed pricing schedule must be signed by a duly authorised representative of the bidder and submitted together with all other documents required in terms of the bid invitation.</t>
  </si>
  <si>
    <t>It is the bidder's responsibility to familiarise themselves with the scope of work and to seek clarification prior to the closing date should any uncertainty exist regarding the completion of this pricing schedule.</t>
  </si>
  <si>
    <t>SIGNATURE OF BIDDER'S REPRESENTATIVE:</t>
  </si>
  <si>
    <t>Total-Y1</t>
  </si>
  <si>
    <t xml:space="preserve">Insert Hourly rate-Y2 </t>
  </si>
  <si>
    <t>Insert Hourly rate-Y3</t>
  </si>
  <si>
    <t xml:space="preserve">TOTAL </t>
  </si>
  <si>
    <t>This contract is a rate-based agreement and appointments and work orders will be issued strictly on an "as and when required" basis, subject to operational requirements.</t>
  </si>
  <si>
    <t>Legal Aid SA reserves the right to verify the distance quoted and to request supporting information where deemed necessary.</t>
  </si>
  <si>
    <t>Bidders acknowledge that Legal Aid SA shall incur no liability for any difference between the estimated totals reflected in the pricing schedule and the actual expenditure incurred during the term of the contract.</t>
  </si>
  <si>
    <t>The actual value of work to be awarded under this contract will depend on the Legal Aid SA's requirements during the contract period and the availability of funds. Legal Aid SA does not guarantee any minimum quantity of work, minimum spend, or income to the successful bidder.</t>
  </si>
  <si>
    <t>The totals reflected in this pricing schedule are provided for evaluation and comparative purposes only and shall not be construed as the contract value or a guarantee of expenditure by  Legal Aid SA</t>
  </si>
  <si>
    <r>
      <t>Bidders are required to complete</t>
    </r>
    <r>
      <rPr>
        <b/>
        <sz val="11"/>
        <color theme="1"/>
        <rFont val="Aptos Narrow"/>
        <scheme val="minor"/>
      </rPr>
      <t xml:space="preserve"> only the Green sections </t>
    </r>
    <r>
      <rPr>
        <sz val="11"/>
        <color theme="1"/>
        <rFont val="Aptos Narrow"/>
        <family val="2"/>
        <scheme val="minor"/>
      </rPr>
      <t>of this Price Schedule in full. Failure to provide the requested information and pricing may render the bid non-responsive.</t>
    </r>
  </si>
  <si>
    <t>180 DAYS</t>
  </si>
  <si>
    <t>Professional Discipline</t>
  </si>
  <si>
    <t>Applicable Professional Fee Guideline</t>
  </si>
  <si>
    <t>Fixed Percentage Discount (%) Offered for Contract Period</t>
  </si>
  <si>
    <t>Architect</t>
  </si>
  <si>
    <t>SACAP Guideline Fees (where applicable)</t>
  </si>
  <si>
    <t>Quantity Surveyor</t>
  </si>
  <si>
    <t>ASAQS Guideline Fees (where applicable)</t>
  </si>
  <si>
    <t>Civil Engineer</t>
  </si>
  <si>
    <t>ECSA Guideline Fees (where applicable)</t>
  </si>
  <si>
    <t>Structural Engineer</t>
  </si>
  <si>
    <t>Electrical Engineer</t>
  </si>
  <si>
    <t>Mechanical Engineer</t>
  </si>
  <si>
    <t>Fire Engineer</t>
  </si>
  <si>
    <t>Construction Project Manager</t>
  </si>
  <si>
    <t>SACPCMP Guideline Fees (where applicable)</t>
  </si>
  <si>
    <t>Principal Agent</t>
  </si>
  <si>
    <t>Applicable Guideline Fees</t>
  </si>
  <si>
    <t>Health and Safety Agent</t>
  </si>
  <si>
    <t>Town Planner</t>
  </si>
  <si>
    <t>SACPLAN Guideline Fees (where applicable)</t>
  </si>
  <si>
    <t>Other Specialist Consultants</t>
  </si>
  <si>
    <t>PRICING SCHEDULE-PROFESSIONAL SERVICES</t>
  </si>
  <si>
    <t>The percentage discounts offered shall remain fixed for the entire contract period and shall not be subject to annual escalation.</t>
  </si>
  <si>
    <t>Fees for each assignment will be determined by applying the tendered discount to the applicable professional fee guideline in force at the time the assignment is issued.</t>
  </si>
  <si>
    <t>The contract is a rate-based term contract and no guarantee is given regarding the volume or value of work to be assigned.</t>
  </si>
  <si>
    <t>Work will be allocated on an as-and-when-required basis, subject to operational requirements and availability of funds.</t>
  </si>
  <si>
    <r>
      <t>Bidders are required to complete</t>
    </r>
    <r>
      <rPr>
        <b/>
        <sz val="11"/>
        <color theme="1"/>
        <rFont val="Arial"/>
        <family val="2"/>
      </rPr>
      <t xml:space="preserve"> only the Green sections </t>
    </r>
    <r>
      <rPr>
        <sz val="11"/>
        <color theme="1"/>
        <rFont val="Arial"/>
        <family val="2"/>
      </rPr>
      <t>of this Price Schedule in full. Failure to provide the requested information and pricing may render the bid non-responsive.</t>
    </r>
  </si>
  <si>
    <t>VALIDITY PERIOD</t>
  </si>
  <si>
    <t>Architectural Techologist</t>
  </si>
  <si>
    <t>Civil Engineer Techologist</t>
  </si>
  <si>
    <t>Structural Engineer Techologist</t>
  </si>
  <si>
    <t>Electrical Engineer Techologist</t>
  </si>
  <si>
    <t>NB: Bidders are required to indicate the transport radius from the respective office.</t>
  </si>
  <si>
    <r>
      <t>Transport rates shall be completed as follows:                                                                                                                                                                                                                                                                                                                                 -</t>
    </r>
    <r>
      <rPr>
        <b/>
        <sz val="11"/>
        <color theme="1"/>
        <rFont val="Arial"/>
        <family val="2"/>
      </rPr>
      <t>Bidders are required to indicate three (Braamfontein, Krugerdorp &amp; Benoni) transport radius only.</t>
    </r>
    <r>
      <rPr>
        <sz val="11"/>
        <color theme="1"/>
        <rFont val="Arial"/>
        <family val="2"/>
      </rPr>
      <t xml:space="preserve">
-The transport radius quoted must reasonably correspond with the actual travelling distance between the bidder's principal place of business and the Legal Aid SA's offices where the services will be rendered.
-Legal Aid SA reserves the right to verify the distance quoted and to request supporting information where deemed necessary.</t>
    </r>
  </si>
  <si>
    <t>RFP REF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</si>
</sst>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R\ #,##0.00"/>
    <numFmt numFmtId="165" formatCode="_-&quot;R&quot;* #,##0.00_-;\-&quot;R&quot;* #,##0.00_-;_-&quot;R&quot;* &quot;-&quot;??_-;_-@_-"/>
    <numFmt numFmtId="166" formatCode="_-[$R-1C09]* #,##0.00_-;\-[$R-1C09]* #,##0.00_-;_-[$R-1C09]* &quot;-&quot;??_-;_-@_-"/>
  </numFmts>
  <fonts count="12">
    <font>
      <sz val="11"/>
      <color theme="1"/>
      <name val="Aptos Narrow"/>
      <family val="2"/>
      <scheme val="minor"/>
    </font>
    <font>
      <b/>
      <sz val="11"/>
      <color theme="1"/>
      <name val="Aptos Narrow"/>
      <family val="2"/>
      <scheme val="minor"/>
    </font>
    <font>
      <sz val="11"/>
      <color theme="1"/>
      <name val="Aptos Narrow"/>
      <family val="2"/>
      <scheme val="minor"/>
    </font>
    <font>
      <sz val="11"/>
      <color theme="1"/>
      <name val="Arial"/>
      <family val="2"/>
    </font>
    <font>
      <b/>
      <sz val="11"/>
      <color theme="1"/>
      <name val="Arial"/>
      <family val="2"/>
    </font>
    <font>
      <b/>
      <sz val="12"/>
      <color theme="1"/>
      <name val="Arial Narrow"/>
      <family val="2"/>
    </font>
    <font>
      <b/>
      <sz val="12"/>
      <name val="Arial Narrow"/>
      <family val="2"/>
    </font>
    <font>
      <b/>
      <sz val="11"/>
      <color theme="1"/>
      <name val="Aptos Narrow"/>
      <scheme val="minor"/>
    </font>
    <font>
      <b/>
      <sz val="11"/>
      <color rgb="FFFF0000"/>
      <name val="Arial"/>
      <family val="2"/>
    </font>
    <font>
      <b/>
      <sz val="12"/>
      <color theme="1"/>
      <name val="Arial"/>
      <family val="2"/>
    </font>
    <font>
      <b/>
      <sz val="12"/>
      <name val="Arial"/>
      <family val="2"/>
    </font>
    <font>
      <b/>
      <sz val="11"/>
      <name val="Arial"/>
      <family val="2"/>
    </font>
  </fonts>
  <fills count="7">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3" tint="0.749992370372631"/>
        <bgColor indexed="64"/>
      </patternFill>
    </fill>
    <fill>
      <patternFill patternType="solid">
        <fgColor theme="6" tint="0.79998168889431442"/>
        <bgColor indexed="64"/>
      </patternFill>
    </fill>
    <fill>
      <patternFill patternType="solid">
        <fgColor rgb="FFC1F0C8"/>
        <bgColor indexed="64"/>
      </patternFill>
    </fill>
  </fills>
  <borders count="61">
    <border>
      <left/>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medium">
        <color indexed="64"/>
      </left>
      <right style="thin">
        <color auto="1"/>
      </right>
      <top style="thin">
        <color auto="1"/>
      </top>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diagonal/>
    </border>
    <border>
      <left style="medium">
        <color indexed="64"/>
      </left>
      <right/>
      <top style="thin">
        <color indexed="64"/>
      </top>
      <bottom style="thin">
        <color auto="1"/>
      </bottom>
      <diagonal/>
    </border>
    <border>
      <left style="thin">
        <color indexed="64"/>
      </left>
      <right style="thin">
        <color indexed="64"/>
      </right>
      <top/>
      <bottom style="medium">
        <color indexed="64"/>
      </bottom>
      <diagonal/>
    </border>
    <border>
      <left style="thin">
        <color indexed="64"/>
      </left>
      <right/>
      <top/>
      <bottom/>
      <diagonal/>
    </border>
    <border>
      <left style="thin">
        <color auto="1"/>
      </left>
      <right style="thin">
        <color auto="1"/>
      </right>
      <top/>
      <bottom style="thin">
        <color auto="1"/>
      </bottom>
      <diagonal/>
    </border>
    <border>
      <left/>
      <right style="thin">
        <color indexed="64"/>
      </right>
      <top/>
      <bottom/>
      <diagonal/>
    </border>
    <border>
      <left/>
      <right style="medium">
        <color indexed="64"/>
      </right>
      <top/>
      <bottom/>
      <diagonal/>
    </border>
    <border>
      <left style="thin">
        <color auto="1"/>
      </left>
      <right/>
      <top style="thin">
        <color auto="1"/>
      </top>
      <bottom style="thin">
        <color auto="1"/>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auto="1"/>
      </bottom>
      <diagonal/>
    </border>
    <border>
      <left style="thin">
        <color auto="1"/>
      </left>
      <right style="thin">
        <color indexed="64"/>
      </right>
      <top style="thin">
        <color auto="1"/>
      </top>
      <bottom style="thin">
        <color auto="1"/>
      </bottom>
      <diagonal/>
    </border>
    <border>
      <left/>
      <right style="thin">
        <color indexed="64"/>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thin">
        <color auto="1"/>
      </left>
      <right/>
      <top/>
      <bottom style="thin">
        <color auto="1"/>
      </bottom>
      <diagonal/>
    </border>
    <border>
      <left style="thin">
        <color auto="1"/>
      </left>
      <right/>
      <top style="thin">
        <color auto="1"/>
      </top>
      <bottom style="double">
        <color indexed="64"/>
      </bottom>
      <diagonal/>
    </border>
    <border>
      <left style="medium">
        <color indexed="64"/>
      </left>
      <right style="thin">
        <color indexed="64"/>
      </right>
      <top style="medium">
        <color indexed="64"/>
      </top>
      <bottom style="thin">
        <color auto="1"/>
      </bottom>
      <diagonal/>
    </border>
    <border>
      <left style="thin">
        <color indexed="64"/>
      </left>
      <right style="medium">
        <color indexed="64"/>
      </right>
      <top style="medium">
        <color indexed="64"/>
      </top>
      <bottom style="thin">
        <color auto="1"/>
      </bottom>
      <diagonal/>
    </border>
    <border>
      <left style="medium">
        <color indexed="64"/>
      </left>
      <right style="thin">
        <color indexed="64"/>
      </right>
      <top style="thin">
        <color auto="1"/>
      </top>
      <bottom style="medium">
        <color indexed="64"/>
      </bottom>
      <diagonal/>
    </border>
    <border>
      <left style="thin">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style="thin">
        <color auto="1"/>
      </right>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auto="1"/>
      </top>
      <bottom/>
      <diagonal/>
    </border>
    <border>
      <left style="medium">
        <color indexed="64"/>
      </left>
      <right style="medium">
        <color indexed="64"/>
      </right>
      <top/>
      <bottom/>
      <diagonal/>
    </border>
    <border>
      <left style="medium">
        <color indexed="64"/>
      </left>
      <right style="medium">
        <color indexed="64"/>
      </right>
      <top/>
      <bottom style="thin">
        <color auto="1"/>
      </bottom>
      <diagonal/>
    </border>
    <border>
      <left style="thin">
        <color auto="1"/>
      </left>
      <right style="medium">
        <color indexed="64"/>
      </right>
      <top/>
      <bottom style="thin">
        <color auto="1"/>
      </bottom>
      <diagonal/>
    </border>
  </borders>
  <cellStyleXfs count="4">
    <xf numFmtId="0" fontId="0" fillId="0" borderId="0"/>
    <xf numFmtId="0" fontId="2" fillId="0" borderId="0"/>
    <xf numFmtId="165" fontId="2" fillId="0" borderId="0"/>
    <xf numFmtId="9" fontId="2" fillId="0" borderId="0"/>
  </cellStyleXfs>
  <cellXfs count="248">
    <xf numFmtId="0" fontId="0" fillId="0" borderId="0" xfId="0"/>
    <xf numFmtId="0" fontId="0" fillId="0" borderId="0" xfId="0" applyProtection="1">
      <protection locked="0"/>
    </xf>
    <xf numFmtId="0" fontId="4" fillId="0" borderId="2" xfId="0" applyFont="1" applyBorder="1" applyAlignment="1" applyProtection="1">
      <alignment horizontal="left"/>
      <protection locked="0"/>
    </xf>
    <xf numFmtId="0" fontId="4" fillId="0" borderId="13" xfId="0" applyFont="1" applyBorder="1" applyAlignment="1" applyProtection="1">
      <alignment horizontal="left" vertical="center" wrapText="1"/>
      <protection locked="0"/>
    </xf>
    <xf numFmtId="0" fontId="4" fillId="0" borderId="14" xfId="0" applyFont="1" applyBorder="1" applyAlignment="1" applyProtection="1">
      <alignment horizontal="left" vertical="center" wrapText="1"/>
      <protection locked="0"/>
    </xf>
    <xf numFmtId="0" fontId="3" fillId="0" borderId="8" xfId="0" applyFont="1" applyBorder="1" applyAlignment="1" applyProtection="1">
      <alignment wrapText="1"/>
      <protection locked="0"/>
    </xf>
    <xf numFmtId="164" fontId="3" fillId="0" borderId="8" xfId="0" applyNumberFormat="1" applyFont="1" applyBorder="1" applyProtection="1">
      <protection locked="0"/>
    </xf>
    <xf numFmtId="0" fontId="3" fillId="0" borderId="15"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164" fontId="3" fillId="0" borderId="6" xfId="0" applyNumberFormat="1" applyFont="1" applyBorder="1" applyProtection="1">
      <protection locked="0"/>
    </xf>
    <xf numFmtId="9" fontId="3" fillId="2" borderId="0" xfId="0" applyNumberFormat="1" applyFont="1" applyFill="1" applyProtection="1">
      <protection locked="0"/>
    </xf>
    <xf numFmtId="0" fontId="4" fillId="2" borderId="18" xfId="0" applyFont="1" applyFill="1" applyBorder="1" applyAlignment="1" applyProtection="1">
      <alignment horizontal="left" vertical="center" wrapText="1"/>
      <protection locked="0"/>
    </xf>
    <xf numFmtId="0" fontId="3" fillId="2" borderId="18" xfId="0" applyFont="1" applyFill="1" applyBorder="1" applyAlignment="1" applyProtection="1">
      <alignment wrapText="1"/>
      <protection locked="0"/>
    </xf>
    <xf numFmtId="164" fontId="3" fillId="2" borderId="18" xfId="0" applyNumberFormat="1" applyFont="1" applyFill="1" applyBorder="1" applyProtection="1">
      <protection locked="0"/>
    </xf>
    <xf numFmtId="0" fontId="3" fillId="2" borderId="5" xfId="0" applyFont="1" applyFill="1" applyBorder="1" applyAlignment="1" applyProtection="1">
      <alignment horizontal="left" vertical="center" wrapText="1"/>
      <protection locked="0"/>
    </xf>
    <xf numFmtId="0" fontId="3" fillId="2" borderId="5" xfId="0" applyFont="1" applyFill="1" applyBorder="1" applyAlignment="1" applyProtection="1">
      <alignment wrapText="1"/>
      <protection locked="0"/>
    </xf>
    <xf numFmtId="164" fontId="3" fillId="2" borderId="5" xfId="0" applyNumberFormat="1" applyFont="1" applyFill="1" applyBorder="1" applyProtection="1">
      <protection locked="0"/>
    </xf>
    <xf numFmtId="0" fontId="4" fillId="2" borderId="5" xfId="0" applyFont="1" applyFill="1" applyBorder="1" applyAlignment="1" applyProtection="1">
      <alignment horizontal="left" vertical="center" wrapText="1"/>
      <protection locked="0"/>
    </xf>
    <xf numFmtId="2" fontId="3" fillId="2" borderId="5" xfId="0" quotePrefix="1" applyNumberFormat="1" applyFont="1" applyFill="1" applyBorder="1" applyAlignment="1" applyProtection="1">
      <alignment horizontal="left" vertical="center" wrapText="1"/>
      <protection locked="0"/>
    </xf>
    <xf numFmtId="0" fontId="3" fillId="2" borderId="5" xfId="0" quotePrefix="1" applyFont="1" applyFill="1" applyBorder="1" applyAlignment="1" applyProtection="1">
      <alignment horizontal="left" vertical="center" wrapText="1"/>
      <protection locked="0"/>
    </xf>
    <xf numFmtId="0" fontId="3" fillId="2" borderId="0" xfId="0" quotePrefix="1" applyFont="1" applyFill="1" applyAlignment="1" applyProtection="1">
      <alignment horizontal="left" vertical="center" wrapText="1"/>
      <protection locked="0"/>
    </xf>
    <xf numFmtId="0" fontId="3" fillId="2" borderId="19" xfId="0" applyFont="1" applyFill="1" applyBorder="1" applyAlignment="1" applyProtection="1">
      <alignment wrapText="1"/>
      <protection locked="0"/>
    </xf>
    <xf numFmtId="0" fontId="3" fillId="2" borderId="17" xfId="0" applyFont="1" applyFill="1" applyBorder="1" applyAlignment="1" applyProtection="1">
      <alignment wrapText="1"/>
      <protection locked="0"/>
    </xf>
    <xf numFmtId="0" fontId="3" fillId="2" borderId="0" xfId="0" applyFont="1" applyFill="1" applyAlignment="1" applyProtection="1">
      <alignment wrapText="1"/>
      <protection locked="0"/>
    </xf>
    <xf numFmtId="164" fontId="3" fillId="2" borderId="0" xfId="0" applyNumberFormat="1" applyFont="1" applyFill="1" applyProtection="1">
      <protection locked="0"/>
    </xf>
    <xf numFmtId="0" fontId="3" fillId="0" borderId="10" xfId="0" applyFont="1" applyBorder="1" applyProtection="1">
      <protection locked="0"/>
    </xf>
    <xf numFmtId="0" fontId="3" fillId="2" borderId="18" xfId="0" applyFont="1" applyFill="1" applyBorder="1" applyAlignment="1" applyProtection="1">
      <alignment vertical="center" wrapText="1"/>
      <protection locked="0"/>
    </xf>
    <xf numFmtId="49" fontId="3" fillId="2" borderId="5" xfId="0" applyNumberFormat="1" applyFont="1" applyFill="1" applyBorder="1" applyAlignment="1" applyProtection="1">
      <alignment wrapText="1"/>
      <protection locked="0"/>
    </xf>
    <xf numFmtId="0" fontId="5" fillId="0" borderId="35" xfId="0" applyFont="1" applyBorder="1" applyProtection="1">
      <protection locked="0"/>
    </xf>
    <xf numFmtId="0" fontId="5" fillId="0" borderId="25" xfId="0" applyFont="1" applyBorder="1" applyProtection="1">
      <protection locked="0"/>
    </xf>
    <xf numFmtId="0" fontId="5" fillId="0" borderId="13" xfId="0" applyFont="1" applyBorder="1" applyProtection="1">
      <protection locked="0"/>
    </xf>
    <xf numFmtId="0" fontId="5" fillId="0" borderId="15" xfId="0" applyFont="1" applyBorder="1" applyProtection="1">
      <protection locked="0"/>
    </xf>
    <xf numFmtId="0" fontId="4" fillId="0" borderId="39" xfId="0" applyFont="1" applyBorder="1" applyAlignment="1" applyProtection="1">
      <alignment horizontal="left"/>
      <protection locked="0"/>
    </xf>
    <xf numFmtId="164" fontId="3" fillId="0" borderId="26" xfId="0" applyNumberFormat="1" applyFont="1" applyBorder="1" applyProtection="1">
      <protection locked="0"/>
    </xf>
    <xf numFmtId="165" fontId="3" fillId="0" borderId="21" xfId="2" applyFont="1" applyBorder="1" applyProtection="1">
      <protection locked="0"/>
    </xf>
    <xf numFmtId="164" fontId="3" fillId="2" borderId="41" xfId="0" applyNumberFormat="1" applyFont="1" applyFill="1" applyBorder="1" applyProtection="1">
      <protection locked="0"/>
    </xf>
    <xf numFmtId="165" fontId="3" fillId="2" borderId="21" xfId="0" applyNumberFormat="1" applyFont="1" applyFill="1" applyBorder="1" applyProtection="1">
      <protection locked="0"/>
    </xf>
    <xf numFmtId="164" fontId="3" fillId="2" borderId="21" xfId="0" applyNumberFormat="1" applyFont="1" applyFill="1" applyBorder="1" applyProtection="1">
      <protection locked="0"/>
    </xf>
    <xf numFmtId="165" fontId="4" fillId="2" borderId="42" xfId="0" applyNumberFormat="1" applyFont="1" applyFill="1" applyBorder="1" applyProtection="1">
      <protection locked="0"/>
    </xf>
    <xf numFmtId="164" fontId="3" fillId="2" borderId="0" xfId="0" applyNumberFormat="1" applyFont="1" applyFill="1" applyBorder="1" applyProtection="1">
      <protection locked="0"/>
    </xf>
    <xf numFmtId="165" fontId="3" fillId="2" borderId="41" xfId="0" applyNumberFormat="1" applyFont="1" applyFill="1" applyBorder="1" applyAlignment="1" applyProtection="1">
      <alignment wrapText="1"/>
      <protection locked="0"/>
    </xf>
    <xf numFmtId="165" fontId="4" fillId="2" borderId="21" xfId="0" applyNumberFormat="1" applyFont="1" applyFill="1" applyBorder="1" applyProtection="1">
      <protection locked="0"/>
    </xf>
    <xf numFmtId="0" fontId="0" fillId="0" borderId="44" xfId="0" applyBorder="1"/>
    <xf numFmtId="0" fontId="0" fillId="0" borderId="4" xfId="0" applyBorder="1"/>
    <xf numFmtId="0" fontId="0" fillId="0" borderId="25" xfId="0" applyBorder="1"/>
    <xf numFmtId="165" fontId="3" fillId="0" borderId="41" xfId="2" applyFont="1" applyBorder="1" applyProtection="1">
      <protection locked="0"/>
    </xf>
    <xf numFmtId="0" fontId="0" fillId="0" borderId="47" xfId="0" applyBorder="1"/>
    <xf numFmtId="0" fontId="0" fillId="0" borderId="35" xfId="0" applyBorder="1"/>
    <xf numFmtId="0" fontId="4" fillId="0" borderId="25" xfId="0" applyFont="1" applyBorder="1" applyAlignment="1" applyProtection="1">
      <alignment horizontal="left" vertical="center" wrapText="1"/>
      <protection locked="0"/>
    </xf>
    <xf numFmtId="0" fontId="3" fillId="0" borderId="25" xfId="0" applyFont="1" applyBorder="1" applyAlignment="1" applyProtection="1">
      <alignment wrapText="1"/>
      <protection locked="0"/>
    </xf>
    <xf numFmtId="164" fontId="3" fillId="0" borderId="25" xfId="0" applyNumberFormat="1" applyFont="1" applyBorder="1" applyProtection="1">
      <protection locked="0"/>
    </xf>
    <xf numFmtId="0" fontId="3" fillId="0" borderId="43" xfId="0" applyFont="1" applyBorder="1" applyAlignment="1" applyProtection="1">
      <alignment horizontal="left" vertical="center" wrapText="1"/>
      <protection locked="0"/>
    </xf>
    <xf numFmtId="0" fontId="3" fillId="0" borderId="49" xfId="0" applyFont="1" applyBorder="1" applyAlignment="1" applyProtection="1">
      <alignment wrapText="1"/>
      <protection locked="0"/>
    </xf>
    <xf numFmtId="164" fontId="3" fillId="0" borderId="49" xfId="0" applyNumberFormat="1" applyFont="1" applyBorder="1" applyProtection="1">
      <protection locked="0"/>
    </xf>
    <xf numFmtId="165" fontId="3" fillId="0" borderId="50" xfId="2" applyFont="1" applyBorder="1" applyProtection="1">
      <protection locked="0"/>
    </xf>
    <xf numFmtId="0" fontId="3" fillId="0" borderId="32" xfId="0" applyFont="1" applyBorder="1" applyAlignment="1" applyProtection="1">
      <alignment horizontal="left" vertical="center" wrapText="1"/>
      <protection locked="0"/>
    </xf>
    <xf numFmtId="0" fontId="3" fillId="0" borderId="33" xfId="0" applyFont="1" applyBorder="1" applyAlignment="1" applyProtection="1">
      <alignment wrapText="1"/>
      <protection locked="0"/>
    </xf>
    <xf numFmtId="164" fontId="3" fillId="0" borderId="33" xfId="0" applyNumberFormat="1" applyFont="1" applyBorder="1" applyProtection="1">
      <protection locked="0"/>
    </xf>
    <xf numFmtId="0" fontId="3" fillId="0" borderId="45" xfId="0" applyFont="1" applyBorder="1" applyAlignment="1" applyProtection="1">
      <alignment horizontal="left" vertical="center" wrapText="1"/>
      <protection locked="0"/>
    </xf>
    <xf numFmtId="0" fontId="3" fillId="0" borderId="51" xfId="0" applyFont="1" applyBorder="1" applyAlignment="1" applyProtection="1">
      <alignment wrapText="1"/>
      <protection locked="0"/>
    </xf>
    <xf numFmtId="0" fontId="3" fillId="3" borderId="51" xfId="0" applyFont="1" applyFill="1" applyBorder="1" applyAlignment="1" applyProtection="1">
      <alignment wrapText="1"/>
      <protection locked="0"/>
    </xf>
    <xf numFmtId="164" fontId="3" fillId="0" borderId="51" xfId="0" applyNumberFormat="1" applyFont="1" applyBorder="1" applyProtection="1">
      <protection locked="0"/>
    </xf>
    <xf numFmtId="0" fontId="3" fillId="0" borderId="53" xfId="0" applyFont="1" applyBorder="1" applyAlignment="1" applyProtection="1">
      <alignment horizontal="left" vertical="center" wrapText="1"/>
      <protection locked="0"/>
    </xf>
    <xf numFmtId="165" fontId="3" fillId="2" borderId="39" xfId="2" applyFont="1" applyFill="1" applyBorder="1" applyProtection="1">
      <protection locked="0"/>
    </xf>
    <xf numFmtId="166" fontId="0" fillId="0" borderId="25" xfId="0" applyNumberFormat="1" applyBorder="1"/>
    <xf numFmtId="0" fontId="3" fillId="0" borderId="11" xfId="0" applyFont="1" applyBorder="1" applyAlignment="1" applyProtection="1">
      <alignment vertical="center"/>
      <protection locked="0"/>
    </xf>
    <xf numFmtId="0" fontId="0" fillId="0" borderId="9" xfId="0" applyBorder="1"/>
    <xf numFmtId="0" fontId="0" fillId="0" borderId="0" xfId="0" applyAlignment="1">
      <alignment horizontal="center"/>
    </xf>
    <xf numFmtId="0" fontId="0" fillId="0" borderId="0" xfId="0" applyAlignment="1">
      <alignment vertical="top" wrapText="1"/>
    </xf>
    <xf numFmtId="0" fontId="0" fillId="0" borderId="55" xfId="0" applyBorder="1" applyAlignment="1">
      <alignment horizontal="center"/>
    </xf>
    <xf numFmtId="0" fontId="0" fillId="0" borderId="56" xfId="0" applyBorder="1" applyAlignment="1">
      <alignment horizontal="center"/>
    </xf>
    <xf numFmtId="0" fontId="4" fillId="4" borderId="3" xfId="0" applyFont="1" applyFill="1" applyBorder="1" applyAlignment="1" applyProtection="1">
      <alignment horizontal="center"/>
      <protection locked="0"/>
    </xf>
    <xf numFmtId="0" fontId="4" fillId="4" borderId="2" xfId="0" applyFont="1" applyFill="1" applyBorder="1" applyAlignment="1" applyProtection="1">
      <alignment horizontal="center"/>
      <protection locked="0"/>
    </xf>
    <xf numFmtId="0" fontId="4" fillId="4" borderId="1" xfId="0" applyFont="1" applyFill="1" applyBorder="1" applyAlignment="1" applyProtection="1">
      <alignment horizontal="center" wrapText="1"/>
      <protection locked="0"/>
    </xf>
    <xf numFmtId="0" fontId="4" fillId="4" borderId="39" xfId="0" applyFont="1" applyFill="1" applyBorder="1" applyAlignment="1" applyProtection="1">
      <alignment horizontal="center"/>
      <protection locked="0"/>
    </xf>
    <xf numFmtId="0" fontId="7" fillId="4" borderId="25" xfId="0" applyFont="1" applyFill="1" applyBorder="1"/>
    <xf numFmtId="0" fontId="3" fillId="4" borderId="2" xfId="0" applyFont="1" applyFill="1" applyBorder="1" applyAlignment="1" applyProtection="1">
      <alignment wrapText="1"/>
      <protection locked="0"/>
    </xf>
    <xf numFmtId="164" fontId="3" fillId="4" borderId="2" xfId="0" applyNumberFormat="1" applyFont="1" applyFill="1" applyBorder="1" applyProtection="1">
      <protection locked="0"/>
    </xf>
    <xf numFmtId="164" fontId="3" fillId="4" borderId="39" xfId="0" applyNumberFormat="1" applyFont="1" applyFill="1" applyBorder="1" applyProtection="1">
      <protection locked="0"/>
    </xf>
    <xf numFmtId="0" fontId="0" fillId="4" borderId="25" xfId="0" applyFill="1" applyBorder="1"/>
    <xf numFmtId="0" fontId="4" fillId="4" borderId="23" xfId="0" applyFont="1" applyFill="1" applyBorder="1" applyAlignment="1" applyProtection="1">
      <alignment horizontal="left" vertical="center" wrapText="1"/>
      <protection locked="0"/>
    </xf>
    <xf numFmtId="0" fontId="4" fillId="4" borderId="14" xfId="0" applyFont="1" applyFill="1" applyBorder="1" applyAlignment="1" applyProtection="1">
      <alignment horizontal="left" vertical="center" wrapText="1"/>
      <protection locked="0"/>
    </xf>
    <xf numFmtId="0" fontId="3" fillId="4" borderId="14" xfId="0" applyFont="1" applyFill="1" applyBorder="1" applyAlignment="1" applyProtection="1">
      <alignment wrapText="1"/>
      <protection locked="0"/>
    </xf>
    <xf numFmtId="164" fontId="3" fillId="4" borderId="26" xfId="0" applyNumberFormat="1" applyFont="1" applyFill="1" applyBorder="1" applyProtection="1">
      <protection locked="0"/>
    </xf>
    <xf numFmtId="0" fontId="0" fillId="4" borderId="35" xfId="0" applyFill="1" applyBorder="1" applyAlignment="1">
      <alignment horizontal="center"/>
    </xf>
    <xf numFmtId="0" fontId="4" fillId="4" borderId="22" xfId="0" applyFont="1" applyFill="1" applyBorder="1" applyAlignment="1" applyProtection="1">
      <alignment horizontal="left" vertical="center" wrapText="1"/>
      <protection locked="0"/>
    </xf>
    <xf numFmtId="0" fontId="4" fillId="4" borderId="16" xfId="0" applyFont="1" applyFill="1" applyBorder="1" applyAlignment="1" applyProtection="1">
      <alignment horizontal="left" vertical="center" wrapText="1"/>
      <protection locked="0"/>
    </xf>
    <xf numFmtId="0" fontId="3" fillId="4" borderId="16" xfId="0" applyFont="1" applyFill="1" applyBorder="1" applyAlignment="1" applyProtection="1">
      <alignment wrapText="1"/>
      <protection locked="0"/>
    </xf>
    <xf numFmtId="164" fontId="4" fillId="4" borderId="40" xfId="0" applyNumberFormat="1" applyFont="1" applyFill="1" applyBorder="1" applyProtection="1">
      <protection locked="0"/>
    </xf>
    <xf numFmtId="0" fontId="3" fillId="4" borderId="26" xfId="0" applyFont="1" applyFill="1" applyBorder="1" applyAlignment="1" applyProtection="1">
      <alignment wrapText="1"/>
      <protection locked="0"/>
    </xf>
    <xf numFmtId="0" fontId="3" fillId="4" borderId="27" xfId="0" applyFont="1" applyFill="1" applyBorder="1" applyAlignment="1" applyProtection="1">
      <alignment wrapText="1"/>
      <protection locked="0"/>
    </xf>
    <xf numFmtId="0" fontId="4" fillId="4" borderId="3" xfId="0" applyFont="1" applyFill="1" applyBorder="1" applyAlignment="1" applyProtection="1">
      <alignment vertical="center" wrapText="1"/>
      <protection locked="0"/>
    </xf>
    <xf numFmtId="0" fontId="3" fillId="2" borderId="53" xfId="0" applyFont="1" applyFill="1" applyBorder="1" applyAlignment="1" applyProtection="1">
      <alignment vertical="center"/>
      <protection locked="0"/>
    </xf>
    <xf numFmtId="0" fontId="4" fillId="2" borderId="8" xfId="0" applyFont="1" applyFill="1" applyBorder="1" applyAlignment="1" applyProtection="1">
      <alignment wrapText="1"/>
      <protection locked="0"/>
    </xf>
    <xf numFmtId="0" fontId="3" fillId="2" borderId="8" xfId="0" applyFont="1" applyFill="1" applyBorder="1" applyProtection="1">
      <protection locked="0"/>
    </xf>
    <xf numFmtId="164" fontId="4" fillId="2" borderId="17" xfId="0" applyNumberFormat="1" applyFont="1" applyFill="1" applyBorder="1" applyProtection="1">
      <protection locked="0"/>
    </xf>
    <xf numFmtId="0" fontId="0" fillId="0" borderId="58" xfId="0" applyBorder="1"/>
    <xf numFmtId="0" fontId="0" fillId="4" borderId="33" xfId="0" applyFill="1" applyBorder="1" applyAlignment="1"/>
    <xf numFmtId="0" fontId="0" fillId="4" borderId="34" xfId="0" applyFill="1" applyBorder="1" applyAlignment="1"/>
    <xf numFmtId="166" fontId="0" fillId="0" borderId="33" xfId="0" applyNumberFormat="1" applyBorder="1"/>
    <xf numFmtId="166" fontId="7" fillId="0" borderId="6" xfId="0" applyNumberFormat="1" applyFont="1" applyBorder="1"/>
    <xf numFmtId="166" fontId="0" fillId="0" borderId="18" xfId="0" applyNumberFormat="1" applyBorder="1"/>
    <xf numFmtId="166" fontId="7" fillId="0" borderId="20" xfId="0" applyNumberFormat="1" applyFont="1" applyBorder="1"/>
    <xf numFmtId="166" fontId="7" fillId="0" borderId="25" xfId="0" applyNumberFormat="1" applyFont="1" applyBorder="1"/>
    <xf numFmtId="0" fontId="0" fillId="3" borderId="47" xfId="0" applyFill="1" applyBorder="1"/>
    <xf numFmtId="166" fontId="0" fillId="5" borderId="47" xfId="0" applyNumberFormat="1" applyFill="1" applyBorder="1"/>
    <xf numFmtId="9" fontId="3" fillId="5" borderId="49" xfId="3" applyFont="1" applyFill="1" applyBorder="1" applyAlignment="1" applyProtection="1">
      <alignment wrapText="1"/>
      <protection locked="0"/>
    </xf>
    <xf numFmtId="9" fontId="3" fillId="5" borderId="33" xfId="3" applyFont="1" applyFill="1" applyBorder="1" applyAlignment="1" applyProtection="1">
      <alignment wrapText="1"/>
      <protection locked="0"/>
    </xf>
    <xf numFmtId="165" fontId="3" fillId="5" borderId="52" xfId="2" applyFont="1" applyFill="1" applyBorder="1" applyProtection="1">
      <protection locked="0"/>
    </xf>
    <xf numFmtId="9" fontId="2" fillId="5" borderId="49" xfId="3" applyFill="1" applyBorder="1"/>
    <xf numFmtId="9" fontId="2" fillId="5" borderId="33" xfId="3" applyFill="1" applyBorder="1"/>
    <xf numFmtId="164" fontId="3" fillId="5" borderId="21" xfId="0" applyNumberFormat="1" applyFont="1" applyFill="1" applyBorder="1" applyProtection="1">
      <protection locked="0"/>
    </xf>
    <xf numFmtId="165" fontId="3" fillId="5" borderId="21" xfId="0" applyNumberFormat="1" applyFont="1" applyFill="1" applyBorder="1" applyProtection="1">
      <protection locked="0"/>
    </xf>
    <xf numFmtId="166" fontId="0" fillId="5" borderId="25" xfId="0" applyNumberFormat="1" applyFill="1" applyBorder="1"/>
    <xf numFmtId="165" fontId="3" fillId="0" borderId="21" xfId="0" applyNumberFormat="1" applyFont="1" applyFill="1" applyBorder="1" applyProtection="1">
      <protection locked="0"/>
    </xf>
    <xf numFmtId="165" fontId="3" fillId="5" borderId="18" xfId="0" applyNumberFormat="1" applyFont="1" applyFill="1" applyBorder="1" applyAlignment="1" applyProtection="1">
      <alignment wrapText="1"/>
      <protection locked="0"/>
    </xf>
    <xf numFmtId="165" fontId="3" fillId="5" borderId="41" xfId="0" applyNumberFormat="1" applyFont="1" applyFill="1" applyBorder="1" applyAlignment="1" applyProtection="1">
      <alignment wrapText="1"/>
      <protection locked="0"/>
    </xf>
    <xf numFmtId="0" fontId="4" fillId="4" borderId="39" xfId="0" applyFont="1" applyFill="1" applyBorder="1" applyAlignment="1" applyProtection="1">
      <alignment wrapText="1"/>
      <protection locked="0"/>
    </xf>
    <xf numFmtId="0" fontId="4" fillId="4" borderId="10" xfId="0" applyFont="1" applyFill="1" applyBorder="1" applyProtection="1">
      <protection locked="0"/>
    </xf>
    <xf numFmtId="0" fontId="4" fillId="4" borderId="2" xfId="0" applyFont="1" applyFill="1" applyBorder="1" applyAlignment="1" applyProtection="1">
      <alignment wrapText="1"/>
      <protection locked="0"/>
    </xf>
    <xf numFmtId="0" fontId="1" fillId="4" borderId="25" xfId="0" applyFont="1" applyFill="1" applyBorder="1"/>
    <xf numFmtId="0" fontId="8" fillId="4" borderId="25" xfId="0" applyFont="1" applyFill="1" applyBorder="1" applyAlignment="1" applyProtection="1">
      <alignment vertical="center" wrapText="1"/>
      <protection locked="0"/>
    </xf>
    <xf numFmtId="0" fontId="0" fillId="0" borderId="0" xfId="0" applyAlignment="1">
      <alignment wrapText="1"/>
    </xf>
    <xf numFmtId="0" fontId="9" fillId="0" borderId="35" xfId="0" applyFont="1" applyBorder="1" applyProtection="1">
      <protection locked="0"/>
    </xf>
    <xf numFmtId="0" fontId="9" fillId="0" borderId="25" xfId="0" applyFont="1" applyBorder="1" applyProtection="1">
      <protection locked="0"/>
    </xf>
    <xf numFmtId="0" fontId="9" fillId="0" borderId="13" xfId="0" applyFont="1" applyBorder="1" applyProtection="1">
      <protection locked="0"/>
    </xf>
    <xf numFmtId="0" fontId="9" fillId="0" borderId="15" xfId="0" applyFont="1" applyBorder="1" applyProtection="1">
      <protection locked="0"/>
    </xf>
    <xf numFmtId="0" fontId="9" fillId="0" borderId="36" xfId="0" applyFont="1" applyBorder="1" applyProtection="1">
      <protection locked="0"/>
    </xf>
    <xf numFmtId="0" fontId="3" fillId="0" borderId="0" xfId="0" applyFont="1"/>
    <xf numFmtId="0" fontId="0" fillId="0" borderId="13" xfId="0" applyBorder="1" applyAlignment="1">
      <alignment horizontal="center"/>
    </xf>
    <xf numFmtId="0" fontId="0" fillId="0" borderId="0" xfId="0" applyBorder="1" applyAlignment="1">
      <alignment horizontal="left" vertical="top"/>
    </xf>
    <xf numFmtId="0" fontId="3" fillId="0" borderId="0" xfId="0" applyFont="1" applyBorder="1"/>
    <xf numFmtId="0" fontId="3" fillId="0" borderId="33" xfId="0" applyFont="1" applyBorder="1"/>
    <xf numFmtId="0" fontId="3" fillId="0" borderId="33" xfId="0" applyFont="1" applyBorder="1" applyAlignment="1">
      <alignment wrapText="1"/>
    </xf>
    <xf numFmtId="0" fontId="3" fillId="0" borderId="43" xfId="0" applyFont="1" applyBorder="1"/>
    <xf numFmtId="0" fontId="3" fillId="0" borderId="49" xfId="0" applyFont="1" applyBorder="1"/>
    <xf numFmtId="0" fontId="3" fillId="0" borderId="49" xfId="0" applyFont="1" applyBorder="1" applyAlignment="1">
      <alignment wrapText="1"/>
    </xf>
    <xf numFmtId="0" fontId="3" fillId="0" borderId="44" xfId="0" applyFont="1" applyBorder="1" applyAlignment="1">
      <alignment vertical="top" wrapText="1"/>
    </xf>
    <xf numFmtId="0" fontId="3" fillId="0" borderId="32" xfId="0" applyFont="1" applyBorder="1"/>
    <xf numFmtId="0" fontId="3" fillId="0" borderId="51" xfId="0" applyFont="1" applyBorder="1"/>
    <xf numFmtId="0" fontId="3" fillId="0" borderId="51" xfId="0" applyFont="1" applyBorder="1" applyAlignment="1">
      <alignment wrapText="1"/>
    </xf>
    <xf numFmtId="0" fontId="0" fillId="0" borderId="54" xfId="0" applyBorder="1" applyAlignment="1">
      <alignment horizontal="center"/>
    </xf>
    <xf numFmtId="0" fontId="0" fillId="0" borderId="0" xfId="0" applyFont="1"/>
    <xf numFmtId="0" fontId="3" fillId="5" borderId="4" xfId="0" applyFont="1" applyFill="1" applyBorder="1"/>
    <xf numFmtId="0" fontId="3" fillId="5" borderId="46" xfId="0" applyFont="1" applyFill="1" applyBorder="1"/>
    <xf numFmtId="0" fontId="3" fillId="4" borderId="54" xfId="0" applyFont="1" applyFill="1" applyBorder="1" applyAlignment="1">
      <alignment horizontal="center"/>
    </xf>
    <xf numFmtId="0" fontId="3" fillId="0" borderId="55" xfId="0" applyFont="1" applyBorder="1" applyAlignment="1">
      <alignment horizontal="center"/>
    </xf>
    <xf numFmtId="0" fontId="3" fillId="0" borderId="55" xfId="0" applyFont="1" applyBorder="1" applyAlignment="1">
      <alignment horizontal="center" vertical="center"/>
    </xf>
    <xf numFmtId="0" fontId="3" fillId="0" borderId="58" xfId="0" applyFont="1" applyBorder="1" applyAlignment="1">
      <alignment horizontal="center"/>
    </xf>
    <xf numFmtId="0" fontId="3" fillId="0" borderId="56" xfId="0" applyFont="1" applyBorder="1" applyAlignment="1">
      <alignment horizontal="center"/>
    </xf>
    <xf numFmtId="0" fontId="3" fillId="0" borderId="57" xfId="0" applyFont="1" applyBorder="1" applyAlignment="1">
      <alignment horizontal="center" vertical="center"/>
    </xf>
    <xf numFmtId="0" fontId="3" fillId="0" borderId="58" xfId="0" applyFont="1" applyBorder="1" applyAlignment="1">
      <alignment horizontal="center" vertical="center"/>
    </xf>
    <xf numFmtId="0" fontId="3" fillId="0" borderId="59" xfId="0" applyFont="1" applyBorder="1" applyAlignment="1">
      <alignment horizontal="center" vertical="center"/>
    </xf>
    <xf numFmtId="0" fontId="3" fillId="0" borderId="32" xfId="0" applyFont="1" applyBorder="1" applyAlignment="1">
      <alignment horizontal="left" vertical="top" wrapText="1"/>
    </xf>
    <xf numFmtId="0" fontId="3" fillId="0" borderId="33" xfId="0" applyFont="1" applyBorder="1" applyAlignment="1">
      <alignment horizontal="left" vertical="top" wrapText="1"/>
    </xf>
    <xf numFmtId="0" fontId="3" fillId="0" borderId="4" xfId="0" applyFont="1" applyBorder="1" applyAlignment="1">
      <alignment horizontal="left" vertical="top" wrapText="1"/>
    </xf>
    <xf numFmtId="0" fontId="3" fillId="0" borderId="32" xfId="0" applyFont="1" applyBorder="1" applyAlignment="1">
      <alignment horizontal="left" vertical="top"/>
    </xf>
    <xf numFmtId="0" fontId="3" fillId="0" borderId="33" xfId="0" applyFont="1" applyBorder="1" applyAlignment="1">
      <alignment horizontal="left" vertical="top"/>
    </xf>
    <xf numFmtId="0" fontId="3" fillId="0" borderId="4" xfId="0" applyFont="1" applyBorder="1" applyAlignment="1">
      <alignment horizontal="left" vertical="top"/>
    </xf>
    <xf numFmtId="0" fontId="3" fillId="0" borderId="45" xfId="0" applyFont="1" applyBorder="1" applyAlignment="1">
      <alignment horizontal="left" vertical="top" wrapText="1"/>
    </xf>
    <xf numFmtId="0" fontId="3" fillId="0" borderId="51" xfId="0" applyFont="1" applyBorder="1" applyAlignment="1">
      <alignment horizontal="left" vertical="top" wrapText="1"/>
    </xf>
    <xf numFmtId="0" fontId="3" fillId="0" borderId="46" xfId="0" applyFont="1" applyBorder="1" applyAlignment="1">
      <alignment horizontal="left" vertical="top" wrapText="1"/>
    </xf>
    <xf numFmtId="0" fontId="4" fillId="4" borderId="11" xfId="0" applyFont="1" applyFill="1" applyBorder="1" applyAlignment="1">
      <alignment horizontal="center"/>
    </xf>
    <xf numFmtId="0" fontId="4" fillId="4" borderId="10" xfId="0" applyFont="1" applyFill="1" applyBorder="1" applyAlignment="1">
      <alignment horizontal="center"/>
    </xf>
    <xf numFmtId="0" fontId="4" fillId="4" borderId="9" xfId="0" applyFont="1" applyFill="1" applyBorder="1" applyAlignment="1">
      <alignment horizontal="center"/>
    </xf>
    <xf numFmtId="0" fontId="3" fillId="0" borderId="48" xfId="0" applyFont="1" applyBorder="1" applyAlignment="1">
      <alignment horizontal="left" vertical="top" wrapText="1"/>
    </xf>
    <xf numFmtId="0" fontId="3" fillId="0" borderId="18" xfId="0" applyFont="1" applyBorder="1" applyAlignment="1">
      <alignment horizontal="left" vertical="top" wrapText="1"/>
    </xf>
    <xf numFmtId="0" fontId="3" fillId="0" borderId="60" xfId="0" applyFont="1" applyBorder="1" applyAlignment="1">
      <alignment horizontal="left" vertical="top" wrapText="1"/>
    </xf>
    <xf numFmtId="0" fontId="4" fillId="4" borderId="31" xfId="0" applyFont="1" applyFill="1" applyBorder="1" applyAlignment="1" applyProtection="1">
      <alignment horizontal="left" vertical="center" wrapText="1"/>
      <protection locked="0"/>
    </xf>
    <xf numFmtId="0" fontId="0" fillId="4" borderId="24" xfId="0" applyFill="1" applyBorder="1" applyProtection="1">
      <protection locked="0"/>
    </xf>
    <xf numFmtId="0" fontId="0" fillId="4" borderId="23" xfId="0" applyFill="1" applyBorder="1" applyAlignment="1">
      <alignment horizontal="center"/>
    </xf>
    <xf numFmtId="0" fontId="0" fillId="4" borderId="28" xfId="0" applyFill="1" applyBorder="1" applyAlignment="1">
      <alignment horizontal="center"/>
    </xf>
    <xf numFmtId="0" fontId="0" fillId="4" borderId="13" xfId="0" applyFill="1" applyBorder="1" applyAlignment="1">
      <alignment horizontal="center"/>
    </xf>
    <xf numFmtId="0" fontId="0" fillId="4" borderId="20" xfId="0" applyFill="1" applyBorder="1" applyAlignment="1">
      <alignment horizontal="center"/>
    </xf>
    <xf numFmtId="0" fontId="0" fillId="4" borderId="22" xfId="0" applyFill="1" applyBorder="1" applyAlignment="1">
      <alignment horizontal="center"/>
    </xf>
    <xf numFmtId="0" fontId="0" fillId="4" borderId="38" xfId="0" applyFill="1" applyBorder="1" applyAlignment="1">
      <alignment horizontal="center"/>
    </xf>
    <xf numFmtId="0" fontId="0" fillId="4" borderId="27" xfId="0" applyFill="1" applyBorder="1" applyAlignment="1">
      <alignment horizontal="center"/>
    </xf>
    <xf numFmtId="0" fontId="0" fillId="4" borderId="0" xfId="0" applyFill="1" applyBorder="1" applyAlignment="1">
      <alignment horizontal="center"/>
    </xf>
    <xf numFmtId="0" fontId="0" fillId="4" borderId="37" xfId="0" applyFill="1" applyBorder="1" applyAlignment="1">
      <alignment horizontal="center"/>
    </xf>
    <xf numFmtId="164" fontId="4" fillId="4" borderId="10" xfId="0" applyNumberFormat="1" applyFont="1" applyFill="1" applyBorder="1" applyAlignment="1" applyProtection="1">
      <alignment horizontal="center"/>
      <protection locked="0"/>
    </xf>
    <xf numFmtId="0" fontId="0" fillId="4" borderId="37" xfId="0" applyFill="1" applyBorder="1" applyProtection="1">
      <protection locked="0"/>
    </xf>
    <xf numFmtId="0" fontId="0" fillId="4" borderId="35" xfId="0" applyFill="1" applyBorder="1" applyAlignment="1">
      <alignment horizontal="center"/>
    </xf>
    <xf numFmtId="0" fontId="0" fillId="4" borderId="47" xfId="0" applyFill="1" applyBorder="1" applyAlignment="1">
      <alignment horizontal="center"/>
    </xf>
    <xf numFmtId="0" fontId="7" fillId="4" borderId="35" xfId="0" applyFont="1" applyFill="1" applyBorder="1" applyAlignment="1">
      <alignment horizontal="center"/>
    </xf>
    <xf numFmtId="0" fontId="7" fillId="4" borderId="47" xfId="0" applyFont="1" applyFill="1" applyBorder="1" applyAlignment="1">
      <alignment horizontal="center"/>
    </xf>
    <xf numFmtId="0" fontId="3" fillId="2" borderId="33" xfId="0" applyFont="1" applyFill="1" applyBorder="1" applyAlignment="1" applyProtection="1">
      <alignment horizontal="right" vertical="center" wrapText="1"/>
      <protection locked="0"/>
    </xf>
    <xf numFmtId="0" fontId="0" fillId="0" borderId="29" xfId="0" applyBorder="1" applyProtection="1">
      <protection locked="0"/>
    </xf>
    <xf numFmtId="0" fontId="0" fillId="0" borderId="34" xfId="0" applyBorder="1" applyProtection="1">
      <protection locked="0"/>
    </xf>
    <xf numFmtId="0" fontId="3" fillId="2" borderId="5" xfId="0" quotePrefix="1" applyFont="1" applyFill="1" applyBorder="1" applyAlignment="1" applyProtection="1">
      <alignment horizontal="right" vertical="center" wrapText="1"/>
      <protection locked="0"/>
    </xf>
    <xf numFmtId="0" fontId="0" fillId="0" borderId="30" xfId="0" applyBorder="1" applyProtection="1">
      <protection locked="0"/>
    </xf>
    <xf numFmtId="0" fontId="3" fillId="2" borderId="5" xfId="0" quotePrefix="1" applyFont="1" applyFill="1" applyBorder="1" applyAlignment="1" applyProtection="1">
      <alignment horizontal="center" vertical="center" wrapText="1"/>
      <protection locked="0"/>
    </xf>
    <xf numFmtId="0" fontId="4" fillId="0" borderId="25" xfId="0" applyFont="1" applyBorder="1" applyAlignment="1" applyProtection="1">
      <alignment horizontal="left"/>
      <protection locked="0"/>
    </xf>
    <xf numFmtId="0" fontId="0" fillId="0" borderId="10" xfId="0" applyBorder="1" applyProtection="1">
      <protection locked="0"/>
    </xf>
    <xf numFmtId="0" fontId="4" fillId="0" borderId="3" xfId="0" applyFont="1" applyBorder="1" applyAlignment="1" applyProtection="1">
      <alignment horizontal="left" vertical="center" wrapText="1"/>
      <protection locked="0"/>
    </xf>
    <xf numFmtId="0" fontId="0" fillId="0" borderId="12" xfId="0" applyBorder="1" applyProtection="1">
      <protection locked="0"/>
    </xf>
    <xf numFmtId="0" fontId="3" fillId="0" borderId="3" xfId="0" applyFont="1" applyBorder="1" applyAlignment="1" applyProtection="1">
      <alignment horizontal="right" vertical="center" wrapText="1"/>
      <protection locked="0"/>
    </xf>
    <xf numFmtId="0" fontId="4" fillId="4" borderId="3" xfId="0" applyFont="1" applyFill="1" applyBorder="1" applyAlignment="1" applyProtection="1">
      <alignment horizontal="left" vertical="center" wrapText="1"/>
      <protection locked="0"/>
    </xf>
    <xf numFmtId="0" fontId="0" fillId="4" borderId="12" xfId="0" applyFill="1" applyBorder="1" applyProtection="1">
      <protection locked="0"/>
    </xf>
    <xf numFmtId="164" fontId="4" fillId="4" borderId="25" xfId="0" applyNumberFormat="1" applyFont="1" applyFill="1" applyBorder="1" applyAlignment="1" applyProtection="1">
      <alignment horizontal="center"/>
      <protection locked="0"/>
    </xf>
    <xf numFmtId="0" fontId="0" fillId="4" borderId="47" xfId="0" applyFill="1" applyBorder="1" applyProtection="1">
      <protection locked="0"/>
    </xf>
    <xf numFmtId="0" fontId="5" fillId="0" borderId="23" xfId="0" applyFont="1" applyBorder="1" applyAlignment="1" applyProtection="1">
      <alignment horizontal="center" vertical="center"/>
      <protection locked="0"/>
    </xf>
    <xf numFmtId="0" fontId="5" fillId="0" borderId="27" xfId="0" applyFont="1" applyBorder="1" applyAlignment="1" applyProtection="1">
      <alignment horizontal="center" vertical="center"/>
      <protection locked="0"/>
    </xf>
    <xf numFmtId="0" fontId="5" fillId="0" borderId="28"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5" fillId="0" borderId="0" xfId="0" applyFont="1" applyBorder="1" applyAlignment="1" applyProtection="1">
      <alignment horizontal="center" vertical="center"/>
      <protection locked="0"/>
    </xf>
    <xf numFmtId="0" fontId="5" fillId="0" borderId="20" xfId="0" applyFont="1" applyBorder="1" applyAlignment="1" applyProtection="1">
      <alignment horizontal="center" vertical="center"/>
      <protection locked="0"/>
    </xf>
    <xf numFmtId="0" fontId="5" fillId="0" borderId="22" xfId="0" applyFont="1" applyBorder="1" applyAlignment="1" applyProtection="1">
      <alignment horizontal="center" vertical="center"/>
      <protection locked="0"/>
    </xf>
    <xf numFmtId="0" fontId="5" fillId="0" borderId="37" xfId="0" applyFont="1" applyBorder="1" applyAlignment="1" applyProtection="1">
      <alignment horizontal="center" vertical="center"/>
      <protection locked="0"/>
    </xf>
    <xf numFmtId="0" fontId="5" fillId="0" borderId="38" xfId="0" applyFont="1" applyBorder="1" applyAlignment="1" applyProtection="1">
      <alignment horizontal="center" vertical="center"/>
      <protection locked="0"/>
    </xf>
    <xf numFmtId="0" fontId="6" fillId="0" borderId="11"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center"/>
      <protection locked="0"/>
    </xf>
    <xf numFmtId="0" fontId="6" fillId="0" borderId="10" xfId="0" applyFont="1" applyBorder="1" applyAlignment="1" applyProtection="1">
      <alignment horizontal="center"/>
      <protection locked="0"/>
    </xf>
    <xf numFmtId="0" fontId="6" fillId="0" borderId="13" xfId="0" applyFont="1" applyBorder="1" applyAlignment="1" applyProtection="1">
      <alignment horizontal="center"/>
      <protection locked="0"/>
    </xf>
    <xf numFmtId="0" fontId="6" fillId="0" borderId="0" xfId="0" applyFont="1" applyBorder="1" applyAlignment="1" applyProtection="1">
      <alignment horizontal="center"/>
      <protection locked="0"/>
    </xf>
    <xf numFmtId="0" fontId="11" fillId="4" borderId="23" xfId="0" applyFont="1" applyFill="1" applyBorder="1" applyAlignment="1">
      <alignment horizontal="center"/>
    </xf>
    <xf numFmtId="0" fontId="11" fillId="4" borderId="27" xfId="0" applyFont="1" applyFill="1" applyBorder="1" applyAlignment="1">
      <alignment horizontal="center"/>
    </xf>
    <xf numFmtId="0" fontId="11" fillId="4" borderId="28" xfId="0" applyFont="1" applyFill="1" applyBorder="1" applyAlignment="1">
      <alignment horizontal="center"/>
    </xf>
    <xf numFmtId="0" fontId="9" fillId="0" borderId="23" xfId="0" applyFont="1" applyBorder="1" applyAlignment="1" applyProtection="1">
      <alignment horizontal="center" vertical="center"/>
      <protection locked="0"/>
    </xf>
    <xf numFmtId="0" fontId="9" fillId="0" borderId="27" xfId="0" applyFont="1" applyBorder="1" applyAlignment="1" applyProtection="1">
      <alignment horizontal="center" vertical="center"/>
      <protection locked="0"/>
    </xf>
    <xf numFmtId="0" fontId="9" fillId="0" borderId="28" xfId="0" applyFont="1" applyBorder="1" applyAlignment="1" applyProtection="1">
      <alignment horizontal="center" vertical="center"/>
      <protection locked="0"/>
    </xf>
    <xf numFmtId="0" fontId="9" fillId="0" borderId="13" xfId="0" applyFont="1" applyBorder="1" applyAlignment="1" applyProtection="1">
      <alignment horizontal="center" vertical="center"/>
      <protection locked="0"/>
    </xf>
    <xf numFmtId="0" fontId="9" fillId="0" borderId="0" xfId="0" applyFont="1" applyBorder="1" applyAlignment="1" applyProtection="1">
      <alignment horizontal="center" vertical="center"/>
      <protection locked="0"/>
    </xf>
    <xf numFmtId="0" fontId="9" fillId="0" borderId="20" xfId="0" applyFont="1" applyBorder="1" applyAlignment="1" applyProtection="1">
      <alignment horizontal="center" vertical="center"/>
      <protection locked="0"/>
    </xf>
    <xf numFmtId="0" fontId="9" fillId="0" borderId="22" xfId="0" applyFont="1" applyBorder="1" applyAlignment="1" applyProtection="1">
      <alignment horizontal="center" vertical="center"/>
      <protection locked="0"/>
    </xf>
    <xf numFmtId="0" fontId="9" fillId="0" borderId="37" xfId="0" applyFont="1" applyBorder="1" applyAlignment="1" applyProtection="1">
      <alignment horizontal="center" vertical="center"/>
      <protection locked="0"/>
    </xf>
    <xf numFmtId="0" fontId="9" fillId="0" borderId="38" xfId="0" applyFont="1" applyBorder="1" applyAlignment="1" applyProtection="1">
      <alignment horizontal="center" vertical="center"/>
      <protection locked="0"/>
    </xf>
    <xf numFmtId="0" fontId="7" fillId="4" borderId="23" xfId="0" applyFont="1" applyFill="1" applyBorder="1" applyAlignment="1">
      <alignment horizontal="left"/>
    </xf>
    <xf numFmtId="0" fontId="7" fillId="4" borderId="27" xfId="0" applyFont="1" applyFill="1" applyBorder="1" applyAlignment="1">
      <alignment horizontal="left"/>
    </xf>
    <xf numFmtId="0" fontId="7" fillId="4" borderId="28" xfId="0" applyFont="1" applyFill="1" applyBorder="1" applyAlignment="1">
      <alignment horizontal="left"/>
    </xf>
    <xf numFmtId="0" fontId="0" fillId="0" borderId="43" xfId="0" applyBorder="1" applyAlignment="1">
      <alignment horizontal="left" vertical="top" wrapText="1"/>
    </xf>
    <xf numFmtId="0" fontId="0" fillId="0" borderId="49" xfId="0" applyBorder="1" applyAlignment="1">
      <alignment horizontal="left" vertical="top" wrapText="1"/>
    </xf>
    <xf numFmtId="0" fontId="0" fillId="0" borderId="44" xfId="0" applyBorder="1" applyAlignment="1">
      <alignment horizontal="left" vertical="top" wrapText="1"/>
    </xf>
    <xf numFmtId="0" fontId="0" fillId="0" borderId="32" xfId="0" applyBorder="1" applyAlignment="1">
      <alignment horizontal="left" vertical="top" wrapText="1"/>
    </xf>
    <xf numFmtId="0" fontId="0" fillId="0" borderId="33" xfId="0" applyBorder="1" applyAlignment="1">
      <alignment horizontal="left" vertical="top" wrapText="1"/>
    </xf>
    <xf numFmtId="0" fontId="0" fillId="0" borderId="4" xfId="0" applyBorder="1" applyAlignment="1">
      <alignment horizontal="left" vertical="top" wrapText="1"/>
    </xf>
    <xf numFmtId="0" fontId="0" fillId="0" borderId="45" xfId="0" applyBorder="1" applyAlignment="1">
      <alignment horizontal="left" vertical="top" wrapText="1"/>
    </xf>
    <xf numFmtId="0" fontId="0" fillId="0" borderId="51" xfId="0" applyBorder="1" applyAlignment="1">
      <alignment horizontal="left" vertical="top" wrapText="1"/>
    </xf>
    <xf numFmtId="0" fontId="0" fillId="0" borderId="46" xfId="0" applyBorder="1" applyAlignment="1">
      <alignment horizontal="left" vertical="top" wrapText="1"/>
    </xf>
    <xf numFmtId="0" fontId="10" fillId="0" borderId="11" xfId="0" applyFont="1" applyBorder="1" applyAlignment="1" applyProtection="1">
      <alignment horizontal="left" vertical="top" wrapText="1"/>
      <protection locked="0"/>
    </xf>
    <xf numFmtId="0" fontId="10" fillId="0" borderId="10" xfId="0" applyFont="1" applyBorder="1" applyAlignment="1" applyProtection="1">
      <alignment horizontal="left" vertical="top" wrapText="1"/>
      <protection locked="0"/>
    </xf>
    <xf numFmtId="0" fontId="10" fillId="0" borderId="11" xfId="0" applyFont="1" applyBorder="1" applyAlignment="1" applyProtection="1">
      <alignment horizontal="center"/>
      <protection locked="0"/>
    </xf>
    <xf numFmtId="0" fontId="10" fillId="0" borderId="10" xfId="0" applyFont="1" applyBorder="1" applyAlignment="1" applyProtection="1">
      <alignment horizontal="center"/>
      <protection locked="0"/>
    </xf>
    <xf numFmtId="0" fontId="10" fillId="0" borderId="9" xfId="0" applyFont="1" applyBorder="1" applyAlignment="1" applyProtection="1">
      <alignment horizontal="center"/>
      <protection locked="0"/>
    </xf>
    <xf numFmtId="164" fontId="3" fillId="6" borderId="21" xfId="0" applyNumberFormat="1" applyFont="1" applyFill="1" applyBorder="1" applyProtection="1">
      <protection locked="0"/>
    </xf>
    <xf numFmtId="0" fontId="4" fillId="6" borderId="18" xfId="0" applyFont="1" applyFill="1" applyBorder="1" applyAlignment="1" applyProtection="1">
      <alignment vertical="center" wrapText="1"/>
      <protection locked="0"/>
    </xf>
    <xf numFmtId="0" fontId="4" fillId="6" borderId="5" xfId="0" applyFont="1" applyFill="1" applyBorder="1" applyAlignment="1" applyProtection="1">
      <alignment vertical="center" wrapText="1"/>
      <protection locked="0"/>
    </xf>
    <xf numFmtId="0" fontId="5" fillId="0" borderId="36" xfId="0" applyFont="1" applyFill="1" applyBorder="1" applyProtection="1">
      <protection locked="0"/>
    </xf>
  </cellXfs>
  <cellStyles count="4">
    <cellStyle name="Currency" xfId="2" builtinId="4"/>
    <cellStyle name="Normal" xfId="0" builtinId="0"/>
    <cellStyle name="Normal 2" xfId="1" xr:uid="{00000000-0005-0000-0000-000001000000}"/>
    <cellStyle name="Percent" xfId="3" builtinId="5"/>
  </cellStyles>
  <dxfs count="0"/>
  <tableStyles count="0" defaultTableStyle="TableStyleMedium2" defaultPivotStyle="PivotStyleLight16"/>
  <colors>
    <mruColors>
      <color rgb="FFC1F0C8"/>
      <color rgb="FFF5A1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F18D0-285C-4AE8-B734-7ED76E6D2337}">
  <dimension ref="A1:AA20"/>
  <sheetViews>
    <sheetView zoomScale="70" zoomScaleNormal="70" workbookViewId="0">
      <selection activeCell="L21" sqref="L21"/>
    </sheetView>
  </sheetViews>
  <sheetFormatPr defaultRowHeight="14"/>
  <cols>
    <col min="1" max="1" width="5.9140625" style="67" customWidth="1"/>
  </cols>
  <sheetData>
    <row r="1" spans="1:23" ht="14.5" thickBot="1">
      <c r="A1" s="145"/>
      <c r="B1" s="162" t="s">
        <v>65</v>
      </c>
      <c r="C1" s="163"/>
      <c r="D1" s="163"/>
      <c r="E1" s="163"/>
      <c r="F1" s="163"/>
      <c r="G1" s="163"/>
      <c r="H1" s="163"/>
      <c r="I1" s="163"/>
      <c r="J1" s="163"/>
      <c r="K1" s="163"/>
      <c r="L1" s="163"/>
      <c r="M1" s="163"/>
      <c r="N1" s="163"/>
      <c r="O1" s="163"/>
      <c r="P1" s="163"/>
      <c r="Q1" s="163"/>
      <c r="R1" s="163"/>
      <c r="S1" s="163"/>
      <c r="T1" s="163"/>
      <c r="U1" s="163"/>
      <c r="V1" s="163"/>
      <c r="W1" s="164"/>
    </row>
    <row r="2" spans="1:23" ht="22.5" customHeight="1">
      <c r="A2" s="146">
        <v>1</v>
      </c>
      <c r="B2" s="165" t="s">
        <v>110</v>
      </c>
      <c r="C2" s="166"/>
      <c r="D2" s="166"/>
      <c r="E2" s="166"/>
      <c r="F2" s="166"/>
      <c r="G2" s="166"/>
      <c r="H2" s="166"/>
      <c r="I2" s="166"/>
      <c r="J2" s="166"/>
      <c r="K2" s="166"/>
      <c r="L2" s="166"/>
      <c r="M2" s="166"/>
      <c r="N2" s="166"/>
      <c r="O2" s="166"/>
      <c r="P2" s="166"/>
      <c r="Q2" s="166"/>
      <c r="R2" s="166"/>
      <c r="S2" s="166"/>
      <c r="T2" s="166"/>
      <c r="U2" s="166"/>
      <c r="V2" s="166"/>
      <c r="W2" s="167"/>
    </row>
    <row r="3" spans="1:23" ht="22" customHeight="1">
      <c r="A3" s="146">
        <v>2</v>
      </c>
      <c r="B3" s="153" t="s">
        <v>63</v>
      </c>
      <c r="C3" s="154"/>
      <c r="D3" s="154"/>
      <c r="E3" s="154"/>
      <c r="F3" s="154"/>
      <c r="G3" s="154"/>
      <c r="H3" s="154"/>
      <c r="I3" s="154"/>
      <c r="J3" s="154"/>
      <c r="K3" s="154"/>
      <c r="L3" s="154"/>
      <c r="M3" s="154"/>
      <c r="N3" s="154"/>
      <c r="O3" s="154"/>
      <c r="P3" s="154"/>
      <c r="Q3" s="154"/>
      <c r="R3" s="154"/>
      <c r="S3" s="154"/>
      <c r="T3" s="154"/>
      <c r="U3" s="154"/>
      <c r="V3" s="154"/>
      <c r="W3" s="155"/>
    </row>
    <row r="4" spans="1:23">
      <c r="A4" s="146">
        <v>3</v>
      </c>
      <c r="B4" s="153" t="s">
        <v>68</v>
      </c>
      <c r="C4" s="154"/>
      <c r="D4" s="154"/>
      <c r="E4" s="154"/>
      <c r="F4" s="154"/>
      <c r="G4" s="154"/>
      <c r="H4" s="154"/>
      <c r="I4" s="154"/>
      <c r="J4" s="154"/>
      <c r="K4" s="154"/>
      <c r="L4" s="154"/>
      <c r="M4" s="154"/>
      <c r="N4" s="154"/>
      <c r="O4" s="154"/>
      <c r="P4" s="154"/>
      <c r="Q4" s="154"/>
      <c r="R4" s="154"/>
      <c r="S4" s="154"/>
      <c r="T4" s="154"/>
      <c r="U4" s="154"/>
      <c r="V4" s="154"/>
      <c r="W4" s="155"/>
    </row>
    <row r="5" spans="1:23">
      <c r="A5" s="146">
        <v>4</v>
      </c>
      <c r="B5" s="153" t="s">
        <v>66</v>
      </c>
      <c r="C5" s="154"/>
      <c r="D5" s="154"/>
      <c r="E5" s="154"/>
      <c r="F5" s="154"/>
      <c r="G5" s="154"/>
      <c r="H5" s="154"/>
      <c r="I5" s="154"/>
      <c r="J5" s="154"/>
      <c r="K5" s="154"/>
      <c r="L5" s="154"/>
      <c r="M5" s="154"/>
      <c r="N5" s="154"/>
      <c r="O5" s="154"/>
      <c r="P5" s="154"/>
      <c r="Q5" s="154"/>
      <c r="R5" s="154"/>
      <c r="S5" s="154"/>
      <c r="T5" s="154"/>
      <c r="U5" s="154"/>
      <c r="V5" s="154"/>
      <c r="W5" s="155"/>
    </row>
    <row r="6" spans="1:23">
      <c r="A6" s="146">
        <v>5</v>
      </c>
      <c r="B6" s="153" t="s">
        <v>64</v>
      </c>
      <c r="C6" s="154"/>
      <c r="D6" s="154"/>
      <c r="E6" s="154"/>
      <c r="F6" s="154"/>
      <c r="G6" s="154"/>
      <c r="H6" s="154"/>
      <c r="I6" s="154"/>
      <c r="J6" s="154"/>
      <c r="K6" s="154"/>
      <c r="L6" s="154"/>
      <c r="M6" s="154"/>
      <c r="N6" s="154"/>
      <c r="O6" s="154"/>
      <c r="P6" s="154"/>
      <c r="Q6" s="154"/>
      <c r="R6" s="154"/>
      <c r="S6" s="154"/>
      <c r="T6" s="154"/>
      <c r="U6" s="154"/>
      <c r="V6" s="154"/>
      <c r="W6" s="155"/>
    </row>
    <row r="7" spans="1:23">
      <c r="A7" s="147">
        <v>6</v>
      </c>
      <c r="B7" s="153" t="s">
        <v>67</v>
      </c>
      <c r="C7" s="154"/>
      <c r="D7" s="154"/>
      <c r="E7" s="154"/>
      <c r="F7" s="154"/>
      <c r="G7" s="154"/>
      <c r="H7" s="154"/>
      <c r="I7" s="154"/>
      <c r="J7" s="154"/>
      <c r="K7" s="154"/>
      <c r="L7" s="154"/>
      <c r="M7" s="154"/>
      <c r="N7" s="154"/>
      <c r="O7" s="154"/>
      <c r="P7" s="154"/>
      <c r="Q7" s="154"/>
      <c r="R7" s="154"/>
      <c r="S7" s="154"/>
      <c r="T7" s="154"/>
      <c r="U7" s="154"/>
      <c r="V7" s="154"/>
      <c r="W7" s="155"/>
    </row>
    <row r="8" spans="1:23" s="68" customFormat="1" ht="14" customHeight="1">
      <c r="A8" s="150">
        <v>7</v>
      </c>
      <c r="B8" s="153" t="s">
        <v>117</v>
      </c>
      <c r="C8" s="154"/>
      <c r="D8" s="154"/>
      <c r="E8" s="154"/>
      <c r="F8" s="154"/>
      <c r="G8" s="154"/>
      <c r="H8" s="154"/>
      <c r="I8" s="154"/>
      <c r="J8" s="154"/>
      <c r="K8" s="154"/>
      <c r="L8" s="154"/>
      <c r="M8" s="154"/>
      <c r="N8" s="154"/>
      <c r="O8" s="154"/>
      <c r="P8" s="154"/>
      <c r="Q8" s="154"/>
      <c r="R8" s="154"/>
      <c r="S8" s="154"/>
      <c r="T8" s="154"/>
      <c r="U8" s="154"/>
      <c r="V8" s="154"/>
      <c r="W8" s="155"/>
    </row>
    <row r="9" spans="1:23">
      <c r="A9" s="151"/>
      <c r="B9" s="153"/>
      <c r="C9" s="154"/>
      <c r="D9" s="154"/>
      <c r="E9" s="154"/>
      <c r="F9" s="154"/>
      <c r="G9" s="154"/>
      <c r="H9" s="154"/>
      <c r="I9" s="154"/>
      <c r="J9" s="154"/>
      <c r="K9" s="154"/>
      <c r="L9" s="154"/>
      <c r="M9" s="154"/>
      <c r="N9" s="154"/>
      <c r="O9" s="154"/>
      <c r="P9" s="154"/>
      <c r="Q9" s="154"/>
      <c r="R9" s="154"/>
      <c r="S9" s="154"/>
      <c r="T9" s="154"/>
      <c r="U9" s="154"/>
      <c r="V9" s="154"/>
      <c r="W9" s="155"/>
    </row>
    <row r="10" spans="1:23">
      <c r="A10" s="151"/>
      <c r="B10" s="153"/>
      <c r="C10" s="154"/>
      <c r="D10" s="154"/>
      <c r="E10" s="154"/>
      <c r="F10" s="154"/>
      <c r="G10" s="154"/>
      <c r="H10" s="154"/>
      <c r="I10" s="154"/>
      <c r="J10" s="154"/>
      <c r="K10" s="154"/>
      <c r="L10" s="154"/>
      <c r="M10" s="154"/>
      <c r="N10" s="154"/>
      <c r="O10" s="154"/>
      <c r="P10" s="154"/>
      <c r="Q10" s="154"/>
      <c r="R10" s="154"/>
      <c r="S10" s="154"/>
      <c r="T10" s="154"/>
      <c r="U10" s="154"/>
      <c r="V10" s="154"/>
      <c r="W10" s="155"/>
    </row>
    <row r="11" spans="1:23">
      <c r="A11" s="151"/>
      <c r="B11" s="153"/>
      <c r="C11" s="154"/>
      <c r="D11" s="154"/>
      <c r="E11" s="154"/>
      <c r="F11" s="154"/>
      <c r="G11" s="154"/>
      <c r="H11" s="154"/>
      <c r="I11" s="154"/>
      <c r="J11" s="154"/>
      <c r="K11" s="154"/>
      <c r="L11" s="154"/>
      <c r="M11" s="154"/>
      <c r="N11" s="154"/>
      <c r="O11" s="154"/>
      <c r="P11" s="154"/>
      <c r="Q11" s="154"/>
      <c r="R11" s="154"/>
      <c r="S11" s="154"/>
      <c r="T11" s="154"/>
      <c r="U11" s="154"/>
      <c r="V11" s="154"/>
      <c r="W11" s="155"/>
    </row>
    <row r="12" spans="1:23" ht="14.5" customHeight="1">
      <c r="A12" s="152"/>
      <c r="B12" s="153"/>
      <c r="C12" s="154"/>
      <c r="D12" s="154"/>
      <c r="E12" s="154"/>
      <c r="F12" s="154"/>
      <c r="G12" s="154"/>
      <c r="H12" s="154"/>
      <c r="I12" s="154"/>
      <c r="J12" s="154"/>
      <c r="K12" s="154"/>
      <c r="L12" s="154"/>
      <c r="M12" s="154"/>
      <c r="N12" s="154"/>
      <c r="O12" s="154"/>
      <c r="P12" s="154"/>
      <c r="Q12" s="154"/>
      <c r="R12" s="154"/>
      <c r="S12" s="154"/>
      <c r="T12" s="154"/>
      <c r="U12" s="154"/>
      <c r="V12" s="154"/>
      <c r="W12" s="155"/>
    </row>
    <row r="13" spans="1:23">
      <c r="A13" s="146">
        <v>10</v>
      </c>
      <c r="B13" s="156" t="s">
        <v>78</v>
      </c>
      <c r="C13" s="157"/>
      <c r="D13" s="157"/>
      <c r="E13" s="157"/>
      <c r="F13" s="157"/>
      <c r="G13" s="157"/>
      <c r="H13" s="157"/>
      <c r="I13" s="157"/>
      <c r="J13" s="157"/>
      <c r="K13" s="157"/>
      <c r="L13" s="157"/>
      <c r="M13" s="157"/>
      <c r="N13" s="157"/>
      <c r="O13" s="157"/>
      <c r="P13" s="157"/>
      <c r="Q13" s="157"/>
      <c r="R13" s="157"/>
      <c r="S13" s="157"/>
      <c r="T13" s="157"/>
      <c r="U13" s="157"/>
      <c r="V13" s="157"/>
      <c r="W13" s="158"/>
    </row>
    <row r="14" spans="1:23">
      <c r="A14" s="146">
        <v>11</v>
      </c>
      <c r="B14" s="153" t="s">
        <v>69</v>
      </c>
      <c r="C14" s="154"/>
      <c r="D14" s="154"/>
      <c r="E14" s="154"/>
      <c r="F14" s="154"/>
      <c r="G14" s="154"/>
      <c r="H14" s="154"/>
      <c r="I14" s="154"/>
      <c r="J14" s="154"/>
      <c r="K14" s="154"/>
      <c r="L14" s="154"/>
      <c r="M14" s="154"/>
      <c r="N14" s="154"/>
      <c r="O14" s="154"/>
      <c r="P14" s="154"/>
      <c r="Q14" s="154"/>
      <c r="R14" s="154"/>
      <c r="S14" s="154"/>
      <c r="T14" s="154"/>
      <c r="U14" s="154"/>
      <c r="V14" s="154"/>
      <c r="W14" s="155"/>
    </row>
    <row r="15" spans="1:23">
      <c r="A15" s="148">
        <v>12</v>
      </c>
      <c r="B15" s="153" t="s">
        <v>81</v>
      </c>
      <c r="C15" s="154"/>
      <c r="D15" s="154"/>
      <c r="E15" s="154"/>
      <c r="F15" s="154"/>
      <c r="G15" s="154"/>
      <c r="H15" s="154"/>
      <c r="I15" s="154"/>
      <c r="J15" s="154"/>
      <c r="K15" s="154"/>
      <c r="L15" s="154"/>
      <c r="M15" s="154"/>
      <c r="N15" s="154"/>
      <c r="O15" s="154"/>
      <c r="P15" s="154"/>
      <c r="Q15" s="154"/>
      <c r="R15" s="154"/>
      <c r="S15" s="154"/>
      <c r="T15" s="154"/>
      <c r="U15" s="154"/>
      <c r="V15" s="154"/>
      <c r="W15" s="155"/>
    </row>
    <row r="16" spans="1:23">
      <c r="A16" s="148">
        <v>13</v>
      </c>
      <c r="B16" s="153" t="s">
        <v>77</v>
      </c>
      <c r="C16" s="154"/>
      <c r="D16" s="154"/>
      <c r="E16" s="154"/>
      <c r="F16" s="154"/>
      <c r="G16" s="154"/>
      <c r="H16" s="154"/>
      <c r="I16" s="154"/>
      <c r="J16" s="154"/>
      <c r="K16" s="154"/>
      <c r="L16" s="154"/>
      <c r="M16" s="154"/>
      <c r="N16" s="154"/>
      <c r="O16" s="154"/>
      <c r="P16" s="154"/>
      <c r="Q16" s="154"/>
      <c r="R16" s="154"/>
      <c r="S16" s="154"/>
      <c r="T16" s="154"/>
      <c r="U16" s="154"/>
      <c r="V16" s="154"/>
      <c r="W16" s="155"/>
    </row>
    <row r="17" spans="1:27" ht="35" customHeight="1">
      <c r="A17" s="148">
        <v>14</v>
      </c>
      <c r="B17" s="153" t="s">
        <v>80</v>
      </c>
      <c r="C17" s="154"/>
      <c r="D17" s="154"/>
      <c r="E17" s="154"/>
      <c r="F17" s="154"/>
      <c r="G17" s="154"/>
      <c r="H17" s="154"/>
      <c r="I17" s="154"/>
      <c r="J17" s="154"/>
      <c r="K17" s="154"/>
      <c r="L17" s="154"/>
      <c r="M17" s="154"/>
      <c r="N17" s="154"/>
      <c r="O17" s="154"/>
      <c r="P17" s="154"/>
      <c r="Q17" s="154"/>
      <c r="R17" s="154"/>
      <c r="S17" s="154"/>
      <c r="T17" s="154"/>
      <c r="U17" s="154"/>
      <c r="V17" s="154"/>
      <c r="W17" s="155"/>
      <c r="X17" s="68"/>
      <c r="Y17" s="68"/>
      <c r="Z17" s="68"/>
      <c r="AA17" s="68"/>
    </row>
    <row r="18" spans="1:27">
      <c r="A18" s="148">
        <v>15</v>
      </c>
      <c r="B18" s="153" t="s">
        <v>79</v>
      </c>
      <c r="C18" s="154"/>
      <c r="D18" s="154"/>
      <c r="E18" s="154"/>
      <c r="F18" s="154"/>
      <c r="G18" s="154"/>
      <c r="H18" s="154"/>
      <c r="I18" s="154"/>
      <c r="J18" s="154"/>
      <c r="K18" s="154"/>
      <c r="L18" s="154"/>
      <c r="M18" s="154"/>
      <c r="N18" s="154"/>
      <c r="O18" s="154"/>
      <c r="P18" s="154"/>
      <c r="Q18" s="154"/>
      <c r="R18" s="154"/>
      <c r="S18" s="154"/>
      <c r="T18" s="154"/>
      <c r="U18" s="154"/>
      <c r="V18" s="154"/>
      <c r="W18" s="155"/>
    </row>
    <row r="19" spans="1:27">
      <c r="A19" s="146">
        <v>16</v>
      </c>
      <c r="B19" s="153" t="s">
        <v>70</v>
      </c>
      <c r="C19" s="154"/>
      <c r="D19" s="154"/>
      <c r="E19" s="154"/>
      <c r="F19" s="154"/>
      <c r="G19" s="154"/>
      <c r="H19" s="154"/>
      <c r="I19" s="154"/>
      <c r="J19" s="154"/>
      <c r="K19" s="154"/>
      <c r="L19" s="154"/>
      <c r="M19" s="154"/>
      <c r="N19" s="154"/>
      <c r="O19" s="154"/>
      <c r="P19" s="154"/>
      <c r="Q19" s="154"/>
      <c r="R19" s="154"/>
      <c r="S19" s="154"/>
      <c r="T19" s="154"/>
      <c r="U19" s="154"/>
      <c r="V19" s="154"/>
      <c r="W19" s="155"/>
    </row>
    <row r="20" spans="1:27" ht="14.5" thickBot="1">
      <c r="A20" s="149">
        <v>17</v>
      </c>
      <c r="B20" s="159" t="s">
        <v>71</v>
      </c>
      <c r="C20" s="160"/>
      <c r="D20" s="160"/>
      <c r="E20" s="160"/>
      <c r="F20" s="160"/>
      <c r="G20" s="160"/>
      <c r="H20" s="160"/>
      <c r="I20" s="160"/>
      <c r="J20" s="160"/>
      <c r="K20" s="160"/>
      <c r="L20" s="160"/>
      <c r="M20" s="160"/>
      <c r="N20" s="160"/>
      <c r="O20" s="160"/>
      <c r="P20" s="160"/>
      <c r="Q20" s="160"/>
      <c r="R20" s="160"/>
      <c r="S20" s="160"/>
      <c r="T20" s="160"/>
      <c r="U20" s="160"/>
      <c r="V20" s="160"/>
      <c r="W20" s="161"/>
    </row>
  </sheetData>
  <mergeCells count="17">
    <mergeCell ref="B18:W18"/>
    <mergeCell ref="B14:W14"/>
    <mergeCell ref="B19:W19"/>
    <mergeCell ref="B20:W20"/>
    <mergeCell ref="B1:W1"/>
    <mergeCell ref="B2:W2"/>
    <mergeCell ref="B3:W3"/>
    <mergeCell ref="B4:W4"/>
    <mergeCell ref="B5:W5"/>
    <mergeCell ref="B6:W6"/>
    <mergeCell ref="A8:A12"/>
    <mergeCell ref="B15:W15"/>
    <mergeCell ref="B16:W16"/>
    <mergeCell ref="B17:W17"/>
    <mergeCell ref="B7:W7"/>
    <mergeCell ref="B8:W12"/>
    <mergeCell ref="B13:W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C98FF-A034-425A-A007-D6AF20D64A6A}">
  <dimension ref="A1:J59"/>
  <sheetViews>
    <sheetView view="pageBreakPreview" zoomScale="60" zoomScaleNormal="100" workbookViewId="0">
      <selection activeCell="A9" sqref="A9:B9"/>
    </sheetView>
  </sheetViews>
  <sheetFormatPr defaultRowHeight="14"/>
  <cols>
    <col min="1" max="1" width="19.25" customWidth="1"/>
    <col min="2" max="2" width="24.6640625" customWidth="1"/>
    <col min="3" max="3" width="17.83203125" customWidth="1"/>
    <col min="4" max="4" width="12.1640625" customWidth="1"/>
    <col min="5" max="5" width="14.75" customWidth="1"/>
    <col min="6" max="6" width="19.4140625" customWidth="1"/>
    <col min="7" max="7" width="14.1640625" customWidth="1"/>
    <col min="8" max="8" width="20.6640625" customWidth="1"/>
    <col min="9" max="10" width="19.9140625" customWidth="1"/>
  </cols>
  <sheetData>
    <row r="1" spans="1:10" ht="21.5" customHeight="1" thickBot="1">
      <c r="A1" s="1"/>
      <c r="B1" s="1"/>
      <c r="C1" s="1"/>
      <c r="D1" s="1"/>
      <c r="E1" s="1"/>
      <c r="F1" s="1"/>
      <c r="G1" s="1"/>
      <c r="H1" s="1"/>
      <c r="I1" s="1"/>
    </row>
    <row r="2" spans="1:10" ht="21.5" customHeight="1" thickBot="1">
      <c r="A2" s="28" t="s">
        <v>118</v>
      </c>
      <c r="B2" s="200"/>
      <c r="C2" s="201"/>
      <c r="D2" s="201"/>
      <c r="E2" s="200" t="s">
        <v>49</v>
      </c>
      <c r="F2" s="201"/>
      <c r="G2" s="201"/>
      <c r="H2" s="201"/>
      <c r="I2" s="201"/>
      <c r="J2" s="202"/>
    </row>
    <row r="3" spans="1:10" ht="56" customHeight="1" thickBot="1">
      <c r="A3" s="29" t="s">
        <v>50</v>
      </c>
      <c r="B3" s="209" t="s">
        <v>53</v>
      </c>
      <c r="C3" s="210"/>
      <c r="D3" s="210"/>
      <c r="E3" s="203"/>
      <c r="F3" s="204"/>
      <c r="G3" s="204"/>
      <c r="H3" s="204"/>
      <c r="I3" s="204"/>
      <c r="J3" s="205"/>
    </row>
    <row r="4" spans="1:10" ht="21.5" customHeight="1" thickBot="1">
      <c r="A4" s="30" t="s">
        <v>51</v>
      </c>
      <c r="B4" s="211"/>
      <c r="C4" s="212"/>
      <c r="D4" s="212"/>
      <c r="E4" s="203"/>
      <c r="F4" s="204"/>
      <c r="G4" s="204"/>
      <c r="H4" s="204"/>
      <c r="I4" s="204"/>
      <c r="J4" s="205"/>
    </row>
    <row r="5" spans="1:10" ht="21.5" customHeight="1" thickBot="1">
      <c r="A5" s="31" t="s">
        <v>52</v>
      </c>
      <c r="B5" s="211"/>
      <c r="C5" s="212"/>
      <c r="D5" s="212"/>
      <c r="E5" s="203"/>
      <c r="F5" s="204"/>
      <c r="G5" s="204"/>
      <c r="H5" s="204"/>
      <c r="I5" s="204"/>
      <c r="J5" s="205"/>
    </row>
    <row r="6" spans="1:10" ht="14.5" customHeight="1" thickBot="1">
      <c r="A6" s="247" t="s">
        <v>111</v>
      </c>
      <c r="B6" s="213" t="s">
        <v>83</v>
      </c>
      <c r="C6" s="214"/>
      <c r="D6" s="214"/>
      <c r="E6" s="206"/>
      <c r="F6" s="207"/>
      <c r="G6" s="207"/>
      <c r="H6" s="207"/>
      <c r="I6" s="207"/>
      <c r="J6" s="208"/>
    </row>
    <row r="7" spans="1:10" ht="14.5" customHeight="1" thickBot="1">
      <c r="A7" s="191"/>
      <c r="B7" s="192"/>
      <c r="C7" s="192"/>
      <c r="D7" s="192"/>
      <c r="E7" s="192"/>
      <c r="F7" s="192"/>
      <c r="G7" s="44"/>
      <c r="H7" s="44"/>
      <c r="I7" s="44"/>
      <c r="J7" s="44"/>
    </row>
    <row r="8" spans="1:10" ht="42.5" customHeight="1" thickBot="1">
      <c r="A8" s="71" t="s">
        <v>0</v>
      </c>
      <c r="B8" s="72" t="s">
        <v>1</v>
      </c>
      <c r="C8" s="73" t="s">
        <v>54</v>
      </c>
      <c r="D8" s="72" t="s">
        <v>2</v>
      </c>
      <c r="E8" s="72" t="s">
        <v>3</v>
      </c>
      <c r="F8" s="74" t="s">
        <v>57</v>
      </c>
      <c r="G8" s="73" t="s">
        <v>55</v>
      </c>
      <c r="H8" s="74" t="s">
        <v>58</v>
      </c>
      <c r="I8" s="73" t="s">
        <v>56</v>
      </c>
      <c r="J8" s="75" t="s">
        <v>59</v>
      </c>
    </row>
    <row r="9" spans="1:10" ht="33" customHeight="1" thickBot="1">
      <c r="A9" s="193" t="s">
        <v>4</v>
      </c>
      <c r="B9" s="194"/>
      <c r="C9" s="2"/>
      <c r="D9" s="2"/>
      <c r="E9" s="2"/>
      <c r="F9" s="32"/>
      <c r="G9" s="44"/>
      <c r="H9" s="32"/>
      <c r="I9" s="44"/>
      <c r="J9" s="44"/>
    </row>
    <row r="10" spans="1:10" ht="142" customHeight="1" thickBot="1">
      <c r="A10" s="3"/>
      <c r="B10" s="4" t="s">
        <v>5</v>
      </c>
      <c r="C10" s="5"/>
      <c r="D10" s="5"/>
      <c r="E10" s="6"/>
      <c r="F10" s="33"/>
      <c r="G10" s="47"/>
      <c r="H10" s="33"/>
      <c r="I10" s="44"/>
      <c r="J10" s="44"/>
    </row>
    <row r="11" spans="1:10" ht="14.5" thickBot="1">
      <c r="A11" s="48"/>
      <c r="B11" s="48"/>
      <c r="C11" s="49"/>
      <c r="D11" s="49"/>
      <c r="E11" s="50"/>
      <c r="F11" s="50"/>
      <c r="G11" s="44"/>
      <c r="H11" s="50"/>
      <c r="I11" s="44"/>
      <c r="J11" s="44"/>
    </row>
    <row r="12" spans="1:10" ht="14.5" thickBot="1">
      <c r="A12" s="51">
        <v>1.1000000000000001</v>
      </c>
      <c r="B12" s="52" t="s">
        <v>6</v>
      </c>
      <c r="C12" s="106"/>
      <c r="D12" s="52">
        <v>1</v>
      </c>
      <c r="E12" s="53" t="s">
        <v>7</v>
      </c>
      <c r="F12" s="54">
        <f>10000*C12</f>
        <v>0</v>
      </c>
      <c r="G12" s="109"/>
      <c r="H12" s="54">
        <f>10000*G12</f>
        <v>0</v>
      </c>
      <c r="I12" s="109"/>
      <c r="J12" s="42">
        <f>10000*I12</f>
        <v>0</v>
      </c>
    </row>
    <row r="13" spans="1:10" ht="14.5" thickBot="1">
      <c r="A13" s="55">
        <v>1.2</v>
      </c>
      <c r="B13" s="56" t="s">
        <v>8</v>
      </c>
      <c r="C13" s="107"/>
      <c r="D13" s="56">
        <v>1</v>
      </c>
      <c r="E13" s="57" t="s">
        <v>7</v>
      </c>
      <c r="F13" s="34">
        <f>20000*C13</f>
        <v>0</v>
      </c>
      <c r="G13" s="110"/>
      <c r="H13" s="45">
        <f>20000*G13</f>
        <v>0</v>
      </c>
      <c r="I13" s="109"/>
      <c r="J13" s="43">
        <f>20000*I13</f>
        <v>0</v>
      </c>
    </row>
    <row r="14" spans="1:10" ht="14.5" thickBot="1">
      <c r="A14" s="7">
        <v>1.3</v>
      </c>
      <c r="B14" s="56" t="s">
        <v>9</v>
      </c>
      <c r="C14" s="107"/>
      <c r="D14" s="56">
        <v>1</v>
      </c>
      <c r="E14" s="57" t="s">
        <v>7</v>
      </c>
      <c r="F14" s="34">
        <f>30000*C14</f>
        <v>0</v>
      </c>
      <c r="G14" s="110"/>
      <c r="H14" s="45">
        <f>30000*G14</f>
        <v>0</v>
      </c>
      <c r="I14" s="109"/>
      <c r="J14" s="43">
        <f>30000*I14</f>
        <v>0</v>
      </c>
    </row>
    <row r="15" spans="1:10" ht="14.5" thickBot="1">
      <c r="A15" s="55">
        <v>1.4</v>
      </c>
      <c r="B15" s="56" t="s">
        <v>10</v>
      </c>
      <c r="C15" s="107"/>
      <c r="D15" s="56">
        <v>1</v>
      </c>
      <c r="E15" s="57" t="s">
        <v>7</v>
      </c>
      <c r="F15" s="34">
        <f>40000*C15</f>
        <v>0</v>
      </c>
      <c r="G15" s="110"/>
      <c r="H15" s="45">
        <f>40000*G15</f>
        <v>0</v>
      </c>
      <c r="I15" s="109"/>
      <c r="J15" s="43">
        <f>40000*I15</f>
        <v>0</v>
      </c>
    </row>
    <row r="16" spans="1:10" ht="14.5" thickBot="1">
      <c r="A16" s="55">
        <v>1.5</v>
      </c>
      <c r="B16" s="56" t="s">
        <v>11</v>
      </c>
      <c r="C16" s="107"/>
      <c r="D16" s="56">
        <v>1</v>
      </c>
      <c r="E16" s="57" t="s">
        <v>7</v>
      </c>
      <c r="F16" s="34">
        <f>50000*C16</f>
        <v>0</v>
      </c>
      <c r="G16" s="110"/>
      <c r="H16" s="45">
        <f>50000*G16</f>
        <v>0</v>
      </c>
      <c r="I16" s="109"/>
      <c r="J16" s="43">
        <f>50000*I16</f>
        <v>0</v>
      </c>
    </row>
    <row r="17" spans="1:10" ht="14.5" thickBot="1">
      <c r="A17" s="8">
        <v>1.6</v>
      </c>
      <c r="B17" s="56" t="s">
        <v>12</v>
      </c>
      <c r="C17" s="107"/>
      <c r="D17" s="56">
        <v>1</v>
      </c>
      <c r="E17" s="9" t="s">
        <v>7</v>
      </c>
      <c r="F17" s="34">
        <f>100000*C17</f>
        <v>0</v>
      </c>
      <c r="G17" s="110"/>
      <c r="H17" s="45">
        <f>100000*G17</f>
        <v>0</v>
      </c>
      <c r="I17" s="109"/>
      <c r="J17" s="43">
        <f>100000*I17</f>
        <v>0</v>
      </c>
    </row>
    <row r="18" spans="1:10" ht="14.5" thickBot="1">
      <c r="A18" s="8">
        <v>1.7</v>
      </c>
      <c r="B18" s="56" t="s">
        <v>13</v>
      </c>
      <c r="C18" s="107"/>
      <c r="D18" s="56">
        <v>1</v>
      </c>
      <c r="E18" s="9" t="s">
        <v>7</v>
      </c>
      <c r="F18" s="34">
        <f>150000*C18</f>
        <v>0</v>
      </c>
      <c r="G18" s="110"/>
      <c r="H18" s="45">
        <f>150000*G18</f>
        <v>0</v>
      </c>
      <c r="I18" s="109"/>
      <c r="J18" s="43">
        <f>150000*I18</f>
        <v>0</v>
      </c>
    </row>
    <row r="19" spans="1:10">
      <c r="A19" s="8">
        <v>1.8</v>
      </c>
      <c r="B19" s="56" t="s">
        <v>14</v>
      </c>
      <c r="C19" s="107"/>
      <c r="D19" s="56">
        <v>1</v>
      </c>
      <c r="E19" s="9" t="s">
        <v>7</v>
      </c>
      <c r="F19" s="34">
        <f>2000000*C19</f>
        <v>0</v>
      </c>
      <c r="G19" s="110"/>
      <c r="H19" s="45">
        <f>2000000*G19</f>
        <v>0</v>
      </c>
      <c r="I19" s="109"/>
      <c r="J19" s="43">
        <f>2000000*I19</f>
        <v>0</v>
      </c>
    </row>
    <row r="20" spans="1:10" ht="42" customHeight="1" thickBot="1">
      <c r="A20" s="58">
        <v>1.9</v>
      </c>
      <c r="B20" s="59" t="s">
        <v>15</v>
      </c>
      <c r="C20" s="60"/>
      <c r="D20" s="59">
        <v>1</v>
      </c>
      <c r="E20" s="61" t="s">
        <v>16</v>
      </c>
      <c r="F20" s="108"/>
      <c r="G20" s="104"/>
      <c r="H20" s="108"/>
      <c r="I20" s="104"/>
      <c r="J20" s="105"/>
    </row>
    <row r="21" spans="1:10" ht="14.5" thickBot="1">
      <c r="A21" s="195" t="s">
        <v>17</v>
      </c>
      <c r="B21" s="192"/>
      <c r="C21" s="192"/>
      <c r="D21" s="192"/>
      <c r="E21" s="194"/>
      <c r="F21" s="63">
        <f>SUM(F12:F20)</f>
        <v>0</v>
      </c>
      <c r="G21" s="44"/>
      <c r="H21" s="63">
        <f>SUM(H12:H20)</f>
        <v>0</v>
      </c>
      <c r="I21" s="44"/>
      <c r="J21" s="64">
        <f>SUM(J12:J20)</f>
        <v>0</v>
      </c>
    </row>
    <row r="22" spans="1:10" ht="14.5" customHeight="1" thickBot="1">
      <c r="A22" s="62"/>
      <c r="B22" s="5"/>
      <c r="C22" s="5"/>
      <c r="D22" s="5"/>
      <c r="E22" s="6"/>
      <c r="F22" s="10"/>
      <c r="G22" s="46"/>
      <c r="H22" s="10"/>
      <c r="I22" s="46"/>
      <c r="J22" s="46"/>
    </row>
    <row r="23" spans="1:10" ht="15" customHeight="1" thickBot="1">
      <c r="A23" s="196" t="s">
        <v>18</v>
      </c>
      <c r="B23" s="197"/>
      <c r="C23" s="76"/>
      <c r="D23" s="76"/>
      <c r="E23" s="77"/>
      <c r="F23" s="78"/>
      <c r="G23" s="79"/>
      <c r="H23" s="78"/>
      <c r="I23" s="79"/>
      <c r="J23" s="79"/>
    </row>
    <row r="24" spans="1:10" ht="70" customHeight="1" thickBot="1">
      <c r="A24" s="80"/>
      <c r="B24" s="81" t="s">
        <v>19</v>
      </c>
      <c r="C24" s="82"/>
      <c r="D24" s="82"/>
      <c r="E24" s="83"/>
      <c r="F24" s="198" t="s">
        <v>61</v>
      </c>
      <c r="G24" s="181"/>
      <c r="H24" s="179" t="s">
        <v>74</v>
      </c>
      <c r="I24" s="181"/>
      <c r="J24" s="183" t="s">
        <v>75</v>
      </c>
    </row>
    <row r="25" spans="1:10" ht="14.5" customHeight="1" thickBot="1">
      <c r="A25" s="85"/>
      <c r="B25" s="86"/>
      <c r="C25" s="87"/>
      <c r="D25" s="87"/>
      <c r="E25" s="88" t="s">
        <v>20</v>
      </c>
      <c r="F25" s="199"/>
      <c r="G25" s="182"/>
      <c r="H25" s="180"/>
      <c r="I25" s="182"/>
      <c r="J25" s="184"/>
    </row>
    <row r="26" spans="1:10" ht="28" customHeight="1" thickBot="1">
      <c r="A26" s="11"/>
      <c r="B26" s="11" t="s">
        <v>21</v>
      </c>
      <c r="C26" s="12"/>
      <c r="D26" s="12"/>
      <c r="E26" s="13"/>
      <c r="F26" s="35"/>
      <c r="G26" s="46"/>
      <c r="H26" s="35"/>
      <c r="I26" s="46"/>
      <c r="J26" s="46"/>
    </row>
    <row r="27" spans="1:10" ht="14.5" thickBot="1">
      <c r="A27" s="14">
        <v>2.1</v>
      </c>
      <c r="B27" s="15" t="s">
        <v>22</v>
      </c>
      <c r="C27" s="15" t="s">
        <v>23</v>
      </c>
      <c r="D27" s="15">
        <v>1</v>
      </c>
      <c r="E27" s="16" t="s">
        <v>7</v>
      </c>
      <c r="F27" s="111"/>
      <c r="G27" s="44"/>
      <c r="H27" s="111"/>
      <c r="I27" s="44"/>
      <c r="J27" s="113"/>
    </row>
    <row r="28" spans="1:10" ht="14.5" thickBot="1">
      <c r="A28" s="14">
        <v>2.2000000000000002</v>
      </c>
      <c r="B28" s="15" t="s">
        <v>24</v>
      </c>
      <c r="C28" s="15" t="s">
        <v>23</v>
      </c>
      <c r="D28" s="15">
        <v>1</v>
      </c>
      <c r="E28" s="16" t="s">
        <v>7</v>
      </c>
      <c r="F28" s="111"/>
      <c r="G28" s="44"/>
      <c r="H28" s="111"/>
      <c r="I28" s="44"/>
      <c r="J28" s="113"/>
    </row>
    <row r="29" spans="1:10" ht="14.5" thickBot="1">
      <c r="A29" s="14">
        <v>2.2999999999999998</v>
      </c>
      <c r="B29" s="15" t="s">
        <v>25</v>
      </c>
      <c r="C29" s="15" t="s">
        <v>23</v>
      </c>
      <c r="D29" s="15">
        <v>1</v>
      </c>
      <c r="E29" s="16" t="s">
        <v>7</v>
      </c>
      <c r="F29" s="111"/>
      <c r="G29" s="44"/>
      <c r="H29" s="111"/>
      <c r="I29" s="44"/>
      <c r="J29" s="113"/>
    </row>
    <row r="30" spans="1:10" ht="14.5" thickBot="1">
      <c r="A30" s="14">
        <v>2.4</v>
      </c>
      <c r="B30" s="15" t="s">
        <v>26</v>
      </c>
      <c r="C30" s="15" t="s">
        <v>23</v>
      </c>
      <c r="D30" s="15">
        <v>1</v>
      </c>
      <c r="E30" s="16" t="s">
        <v>7</v>
      </c>
      <c r="F30" s="111"/>
      <c r="G30" s="44"/>
      <c r="H30" s="111"/>
      <c r="I30" s="44"/>
      <c r="J30" s="113"/>
    </row>
    <row r="31" spans="1:10" ht="14.5" thickBot="1">
      <c r="A31" s="14">
        <v>2.5</v>
      </c>
      <c r="B31" s="15" t="s">
        <v>27</v>
      </c>
      <c r="C31" s="15" t="s">
        <v>23</v>
      </c>
      <c r="D31" s="15">
        <v>1</v>
      </c>
      <c r="E31" s="16" t="s">
        <v>7</v>
      </c>
      <c r="F31" s="111"/>
      <c r="G31" s="44"/>
      <c r="H31" s="111"/>
      <c r="I31" s="44"/>
      <c r="J31" s="113"/>
    </row>
    <row r="32" spans="1:10" ht="14.5" thickBot="1">
      <c r="A32" s="14">
        <v>2.6</v>
      </c>
      <c r="B32" s="15" t="s">
        <v>28</v>
      </c>
      <c r="C32" s="15" t="s">
        <v>23</v>
      </c>
      <c r="D32" s="15">
        <v>1</v>
      </c>
      <c r="E32" s="16" t="s">
        <v>7</v>
      </c>
      <c r="F32" s="111"/>
      <c r="G32" s="44"/>
      <c r="H32" s="111"/>
      <c r="I32" s="44"/>
      <c r="J32" s="113"/>
    </row>
    <row r="33" spans="1:10" ht="14.5" thickBot="1">
      <c r="A33" s="185" t="s">
        <v>17</v>
      </c>
      <c r="B33" s="186"/>
      <c r="C33" s="186"/>
      <c r="D33" s="186"/>
      <c r="E33" s="187"/>
      <c r="F33" s="112">
        <f>SUM(F27:F32)</f>
        <v>0</v>
      </c>
      <c r="G33" s="44"/>
      <c r="H33" s="112">
        <f>SUM(H27:H32)</f>
        <v>0</v>
      </c>
      <c r="I33" s="44"/>
      <c r="J33" s="113">
        <f>SUM(J27:J32)</f>
        <v>0</v>
      </c>
    </row>
    <row r="34" spans="1:10" ht="28" customHeight="1" thickBot="1">
      <c r="A34" s="14"/>
      <c r="B34" s="17" t="s">
        <v>29</v>
      </c>
      <c r="C34" s="15"/>
      <c r="D34" s="15"/>
      <c r="E34" s="16"/>
      <c r="F34" s="111"/>
      <c r="G34" s="44"/>
      <c r="H34" s="111"/>
      <c r="I34" s="44"/>
      <c r="J34" s="113"/>
    </row>
    <row r="35" spans="1:10" ht="14.5" thickBot="1">
      <c r="A35" s="14">
        <v>2.7</v>
      </c>
      <c r="B35" s="15" t="s">
        <v>22</v>
      </c>
      <c r="C35" s="15" t="s">
        <v>23</v>
      </c>
      <c r="D35" s="15">
        <v>1</v>
      </c>
      <c r="E35" s="16" t="s">
        <v>7</v>
      </c>
      <c r="F35" s="111"/>
      <c r="G35" s="44"/>
      <c r="H35" s="111"/>
      <c r="I35" s="44"/>
      <c r="J35" s="113"/>
    </row>
    <row r="36" spans="1:10" ht="14.5" thickBot="1">
      <c r="A36" s="14">
        <v>2.8</v>
      </c>
      <c r="B36" s="15" t="s">
        <v>24</v>
      </c>
      <c r="C36" s="15" t="s">
        <v>23</v>
      </c>
      <c r="D36" s="15">
        <v>1</v>
      </c>
      <c r="E36" s="16" t="s">
        <v>7</v>
      </c>
      <c r="F36" s="111"/>
      <c r="G36" s="44"/>
      <c r="H36" s="111"/>
      <c r="I36" s="44"/>
      <c r="J36" s="113"/>
    </row>
    <row r="37" spans="1:10" ht="14.5" thickBot="1">
      <c r="A37" s="14">
        <v>2.9</v>
      </c>
      <c r="B37" s="15" t="s">
        <v>25</v>
      </c>
      <c r="C37" s="15" t="s">
        <v>23</v>
      </c>
      <c r="D37" s="15">
        <v>1</v>
      </c>
      <c r="E37" s="16" t="s">
        <v>7</v>
      </c>
      <c r="F37" s="244"/>
      <c r="G37" s="44"/>
      <c r="H37" s="111"/>
      <c r="I37" s="44"/>
      <c r="J37" s="113"/>
    </row>
    <row r="38" spans="1:10" ht="14.5" thickBot="1">
      <c r="A38" s="18">
        <v>2.1</v>
      </c>
      <c r="B38" s="15" t="s">
        <v>26</v>
      </c>
      <c r="C38" s="15" t="s">
        <v>23</v>
      </c>
      <c r="D38" s="15">
        <v>1</v>
      </c>
      <c r="E38" s="16" t="s">
        <v>7</v>
      </c>
      <c r="F38" s="111"/>
      <c r="G38" s="44"/>
      <c r="H38" s="111"/>
      <c r="I38" s="44"/>
      <c r="J38" s="113"/>
    </row>
    <row r="39" spans="1:10" ht="14.5" thickBot="1">
      <c r="A39" s="19" t="s">
        <v>30</v>
      </c>
      <c r="B39" s="15" t="s">
        <v>27</v>
      </c>
      <c r="C39" s="15" t="s">
        <v>23</v>
      </c>
      <c r="D39" s="15">
        <v>1</v>
      </c>
      <c r="E39" s="16" t="s">
        <v>7</v>
      </c>
      <c r="F39" s="111"/>
      <c r="G39" s="44"/>
      <c r="H39" s="111"/>
      <c r="I39" s="44"/>
      <c r="J39" s="113"/>
    </row>
    <row r="40" spans="1:10" ht="14.5" thickBot="1">
      <c r="A40" s="19">
        <v>2.12</v>
      </c>
      <c r="B40" s="15" t="s">
        <v>28</v>
      </c>
      <c r="C40" s="15" t="s">
        <v>23</v>
      </c>
      <c r="D40" s="15">
        <v>1</v>
      </c>
      <c r="E40" s="16" t="s">
        <v>7</v>
      </c>
      <c r="F40" s="111"/>
      <c r="G40" s="44"/>
      <c r="H40" s="111"/>
      <c r="I40" s="44"/>
      <c r="J40" s="113"/>
    </row>
    <row r="41" spans="1:10" ht="14.5" thickBot="1">
      <c r="A41" s="188" t="s">
        <v>17</v>
      </c>
      <c r="B41" s="186"/>
      <c r="C41" s="186"/>
      <c r="D41" s="186"/>
      <c r="E41" s="189"/>
      <c r="F41" s="114">
        <f>SUM(F35:F40)</f>
        <v>0</v>
      </c>
      <c r="G41" s="44"/>
      <c r="H41" s="36">
        <f>SUM(H35:H40)</f>
        <v>0</v>
      </c>
      <c r="I41" s="44"/>
      <c r="J41" s="64">
        <f>SUM(J35:J40)</f>
        <v>0</v>
      </c>
    </row>
    <row r="42" spans="1:10" ht="14.5" customHeight="1" thickBot="1">
      <c r="A42" s="190" t="s">
        <v>31</v>
      </c>
      <c r="B42" s="186"/>
      <c r="C42" s="186"/>
      <c r="D42" s="186"/>
      <c r="E42" s="189"/>
      <c r="F42" s="38">
        <f>F33+F41</f>
        <v>0</v>
      </c>
      <c r="G42" s="44"/>
      <c r="H42" s="38">
        <f>H33+H41</f>
        <v>0</v>
      </c>
      <c r="I42" s="44"/>
      <c r="J42" s="103">
        <f>J33+J41</f>
        <v>0</v>
      </c>
    </row>
    <row r="43" spans="1:10" ht="15" customHeight="1" thickTop="1" thickBot="1">
      <c r="A43" s="20"/>
      <c r="B43" s="21"/>
      <c r="C43" s="22"/>
      <c r="D43" s="23"/>
      <c r="E43" s="24"/>
      <c r="F43" s="39"/>
      <c r="G43" s="44"/>
      <c r="H43" s="39"/>
      <c r="I43" s="44"/>
      <c r="J43" s="44"/>
    </row>
    <row r="44" spans="1:10" ht="34.5" customHeight="1" thickBot="1">
      <c r="A44" s="168" t="s">
        <v>62</v>
      </c>
      <c r="B44" s="169"/>
      <c r="C44" s="89"/>
      <c r="D44" s="90"/>
      <c r="E44" s="90"/>
      <c r="F44" s="90"/>
      <c r="G44" s="79"/>
      <c r="H44" s="90"/>
      <c r="I44" s="79"/>
      <c r="J44" s="79"/>
    </row>
    <row r="45" spans="1:10" ht="70.5" customHeight="1" thickBot="1">
      <c r="A45" s="121" t="s">
        <v>116</v>
      </c>
      <c r="B45" s="91" t="s">
        <v>60</v>
      </c>
      <c r="C45" s="118" t="s">
        <v>32</v>
      </c>
      <c r="D45" s="119"/>
      <c r="E45" s="119" t="s">
        <v>33</v>
      </c>
      <c r="F45" s="117" t="s">
        <v>73</v>
      </c>
      <c r="G45" s="119" t="s">
        <v>33</v>
      </c>
      <c r="H45" s="117" t="s">
        <v>58</v>
      </c>
      <c r="I45" s="119" t="s">
        <v>33</v>
      </c>
      <c r="J45" s="120" t="s">
        <v>59</v>
      </c>
    </row>
    <row r="46" spans="1:10">
      <c r="A46" s="245"/>
      <c r="B46" s="26" t="s">
        <v>34</v>
      </c>
      <c r="C46" s="12" t="s">
        <v>35</v>
      </c>
      <c r="D46" s="12" t="s">
        <v>36</v>
      </c>
      <c r="E46" s="115"/>
      <c r="F46" s="40">
        <f>225*E46</f>
        <v>0</v>
      </c>
      <c r="G46" s="115"/>
      <c r="H46" s="40">
        <f>225*G46</f>
        <v>0</v>
      </c>
      <c r="I46" s="116"/>
      <c r="J46" s="101">
        <f>225*I46</f>
        <v>0</v>
      </c>
    </row>
    <row r="47" spans="1:10">
      <c r="A47" s="246"/>
      <c r="B47" s="15" t="s">
        <v>37</v>
      </c>
      <c r="C47" s="15" t="s">
        <v>38</v>
      </c>
      <c r="D47" s="15" t="s">
        <v>36</v>
      </c>
      <c r="E47" s="115"/>
      <c r="F47" s="36">
        <f>145*E47</f>
        <v>0</v>
      </c>
      <c r="G47" s="115"/>
      <c r="H47" s="36">
        <f>145*G47</f>
        <v>0</v>
      </c>
      <c r="I47" s="116"/>
      <c r="J47" s="99">
        <f>145*I47</f>
        <v>0</v>
      </c>
    </row>
    <row r="48" spans="1:10">
      <c r="A48" s="246"/>
      <c r="B48" s="15" t="s">
        <v>39</v>
      </c>
      <c r="C48" s="15" t="s">
        <v>40</v>
      </c>
      <c r="D48" s="15" t="s">
        <v>36</v>
      </c>
      <c r="E48" s="115"/>
      <c r="F48" s="36">
        <f>96*E48</f>
        <v>0</v>
      </c>
      <c r="G48" s="115"/>
      <c r="H48" s="36">
        <f>96*G48</f>
        <v>0</v>
      </c>
      <c r="I48" s="116"/>
      <c r="J48" s="99">
        <f>96*I48</f>
        <v>0</v>
      </c>
    </row>
    <row r="49" spans="1:10">
      <c r="A49" s="246"/>
      <c r="B49" s="15" t="s">
        <v>41</v>
      </c>
      <c r="C49" s="15" t="s">
        <v>42</v>
      </c>
      <c r="D49" s="15" t="s">
        <v>36</v>
      </c>
      <c r="E49" s="115"/>
      <c r="F49" s="36">
        <f>40*E49</f>
        <v>0</v>
      </c>
      <c r="G49" s="115"/>
      <c r="H49" s="36">
        <f>40*G49</f>
        <v>0</v>
      </c>
      <c r="I49" s="116"/>
      <c r="J49" s="99">
        <f>40*I49</f>
        <v>0</v>
      </c>
    </row>
    <row r="50" spans="1:10">
      <c r="A50" s="246"/>
      <c r="B50" s="15" t="s">
        <v>43</v>
      </c>
      <c r="C50" s="15" t="s">
        <v>44</v>
      </c>
      <c r="D50" s="15" t="s">
        <v>36</v>
      </c>
      <c r="E50" s="115"/>
      <c r="F50" s="36">
        <f>24*E50</f>
        <v>0</v>
      </c>
      <c r="G50" s="115"/>
      <c r="H50" s="36">
        <f>24*G50</f>
        <v>0</v>
      </c>
      <c r="I50" s="116"/>
      <c r="J50" s="99">
        <f>24*I50</f>
        <v>0</v>
      </c>
    </row>
    <row r="51" spans="1:10">
      <c r="A51" s="246"/>
      <c r="B51" s="15" t="s">
        <v>45</v>
      </c>
      <c r="C51" s="27" t="s">
        <v>46</v>
      </c>
      <c r="D51" s="15" t="s">
        <v>36</v>
      </c>
      <c r="E51" s="115"/>
      <c r="F51" s="36">
        <f>16*E51</f>
        <v>0</v>
      </c>
      <c r="G51" s="115"/>
      <c r="H51" s="36">
        <f>16*G51</f>
        <v>0</v>
      </c>
      <c r="I51" s="116"/>
      <c r="J51" s="99">
        <f>16*I51</f>
        <v>0</v>
      </c>
    </row>
    <row r="52" spans="1:10">
      <c r="A52" s="246"/>
      <c r="B52" s="15" t="s">
        <v>47</v>
      </c>
      <c r="C52" s="27" t="s">
        <v>48</v>
      </c>
      <c r="D52" s="15" t="s">
        <v>36</v>
      </c>
      <c r="E52" s="115"/>
      <c r="F52" s="36">
        <f>11*E52</f>
        <v>0</v>
      </c>
      <c r="G52" s="115"/>
      <c r="H52" s="36">
        <f>11*G52</f>
        <v>0</v>
      </c>
      <c r="I52" s="116"/>
      <c r="J52" s="99">
        <f>11*I52</f>
        <v>0</v>
      </c>
    </row>
    <row r="53" spans="1:10" ht="14.5" thickBot="1">
      <c r="A53" s="246"/>
      <c r="B53" s="15"/>
      <c r="C53" s="15"/>
      <c r="D53" s="15"/>
      <c r="E53" s="16" t="s">
        <v>17</v>
      </c>
      <c r="F53" s="41">
        <f>SUM(F46:F52)</f>
        <v>0</v>
      </c>
      <c r="G53" s="16" t="s">
        <v>17</v>
      </c>
      <c r="H53" s="41">
        <f>SUM(H46:H52)</f>
        <v>0</v>
      </c>
      <c r="I53" s="37" t="s">
        <v>17</v>
      </c>
      <c r="J53" s="100">
        <f>SUM(J46:J52)</f>
        <v>0</v>
      </c>
    </row>
    <row r="54" spans="1:10" ht="14.5" thickBot="1">
      <c r="A54" s="20"/>
      <c r="B54" s="23"/>
      <c r="C54" s="23"/>
      <c r="D54" s="23"/>
      <c r="E54" s="24"/>
      <c r="F54" s="24"/>
      <c r="G54" s="47"/>
      <c r="H54" s="24"/>
      <c r="I54" s="47"/>
      <c r="J54" s="44"/>
    </row>
    <row r="55" spans="1:10" ht="14.5" customHeight="1" thickBot="1">
      <c r="A55" s="65"/>
      <c r="B55" s="25"/>
      <c r="C55" s="25"/>
      <c r="D55" s="25"/>
      <c r="E55" s="25"/>
      <c r="F55" s="25"/>
      <c r="G55" s="44"/>
      <c r="H55" s="25"/>
      <c r="I55" s="44"/>
      <c r="J55" s="66"/>
    </row>
    <row r="56" spans="1:10" ht="28.5" customHeight="1" thickBot="1">
      <c r="A56" s="92"/>
      <c r="B56" s="93" t="s">
        <v>76</v>
      </c>
      <c r="C56" s="94"/>
      <c r="D56" s="94"/>
      <c r="E56" s="94"/>
      <c r="F56" s="95">
        <f>F21+F42+F53</f>
        <v>0</v>
      </c>
      <c r="G56" s="96"/>
      <c r="H56" s="95">
        <f>H21+H42+H53</f>
        <v>0</v>
      </c>
      <c r="I56" s="96"/>
      <c r="J56" s="102">
        <f>J21+J42+J53</f>
        <v>0</v>
      </c>
    </row>
    <row r="57" spans="1:10">
      <c r="A57" s="170" t="s">
        <v>72</v>
      </c>
      <c r="B57" s="171"/>
      <c r="C57" s="170"/>
      <c r="D57" s="176"/>
      <c r="E57" s="176"/>
      <c r="F57" s="171"/>
      <c r="G57" s="98"/>
      <c r="H57" s="97"/>
      <c r="I57" s="97"/>
      <c r="J57" s="97"/>
    </row>
    <row r="58" spans="1:10">
      <c r="A58" s="172"/>
      <c r="B58" s="173"/>
      <c r="C58" s="172"/>
      <c r="D58" s="177"/>
      <c r="E58" s="177"/>
      <c r="F58" s="173"/>
      <c r="G58" s="98"/>
      <c r="H58" s="97"/>
      <c r="I58" s="97"/>
      <c r="J58" s="97"/>
    </row>
    <row r="59" spans="1:10" ht="14.5" thickBot="1">
      <c r="A59" s="174"/>
      <c r="B59" s="175"/>
      <c r="C59" s="174"/>
      <c r="D59" s="178"/>
      <c r="E59" s="178"/>
      <c r="F59" s="175"/>
      <c r="G59" s="98"/>
      <c r="H59" s="97"/>
      <c r="I59" s="97"/>
      <c r="J59" s="97"/>
    </row>
  </sheetData>
  <mergeCells count="21">
    <mergeCell ref="B2:D2"/>
    <mergeCell ref="E2:J6"/>
    <mergeCell ref="B3:D3"/>
    <mergeCell ref="B4:D4"/>
    <mergeCell ref="B5:D5"/>
    <mergeCell ref="B6:D6"/>
    <mergeCell ref="J24:J25"/>
    <mergeCell ref="A33:E33"/>
    <mergeCell ref="A41:E41"/>
    <mergeCell ref="A42:E42"/>
    <mergeCell ref="A7:F7"/>
    <mergeCell ref="A9:B9"/>
    <mergeCell ref="A21:E21"/>
    <mergeCell ref="A23:B23"/>
    <mergeCell ref="F24:F25"/>
    <mergeCell ref="G24:G25"/>
    <mergeCell ref="A44:B44"/>
    <mergeCell ref="A57:B59"/>
    <mergeCell ref="C57:F59"/>
    <mergeCell ref="H24:H25"/>
    <mergeCell ref="I24:I25"/>
  </mergeCells>
  <pageMargins left="0.7" right="0.7" top="0.75" bottom="0.75" header="0.3" footer="0.3"/>
  <pageSetup paperSize="9" scale="84" orientation="portrait" r:id="rId1"/>
  <rowBreaks count="1" manualBreakCount="1">
    <brk id="3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07312-7105-4FDB-A3FA-CF659F7BD4BA}">
  <dimension ref="A1:W31"/>
  <sheetViews>
    <sheetView tabSelected="1" zoomScale="60" zoomScaleNormal="60" workbookViewId="0">
      <selection activeCell="B9" sqref="B9:W9"/>
    </sheetView>
  </sheetViews>
  <sheetFormatPr defaultRowHeight="14"/>
  <cols>
    <col min="1" max="1" width="21.75" customWidth="1"/>
    <col min="2" max="2" width="27.6640625" customWidth="1"/>
    <col min="3" max="3" width="27.4140625" style="122" customWidth="1"/>
    <col min="4" max="4" width="30.4140625" customWidth="1"/>
  </cols>
  <sheetData>
    <row r="1" spans="1:23" ht="14.5" thickBot="1"/>
    <row r="2" spans="1:23" ht="21.5" customHeight="1" thickBot="1">
      <c r="A2" s="123" t="s">
        <v>118</v>
      </c>
      <c r="B2" s="218"/>
      <c r="C2" s="219"/>
      <c r="D2" s="219"/>
      <c r="E2" s="218" t="s">
        <v>49</v>
      </c>
      <c r="F2" s="219"/>
      <c r="G2" s="219"/>
      <c r="H2" s="219"/>
      <c r="I2" s="219"/>
      <c r="J2" s="219"/>
      <c r="K2" s="219"/>
      <c r="L2" s="219"/>
      <c r="M2" s="219"/>
      <c r="N2" s="219"/>
      <c r="O2" s="219"/>
      <c r="P2" s="219"/>
      <c r="Q2" s="219"/>
      <c r="R2" s="219"/>
      <c r="S2" s="219"/>
      <c r="T2" s="219"/>
      <c r="U2" s="219"/>
      <c r="V2" s="219"/>
      <c r="W2" s="220"/>
    </row>
    <row r="3" spans="1:23" ht="56" customHeight="1" thickBot="1">
      <c r="A3" s="124" t="s">
        <v>50</v>
      </c>
      <c r="B3" s="239" t="s">
        <v>53</v>
      </c>
      <c r="C3" s="240"/>
      <c r="D3" s="240"/>
      <c r="E3" s="221"/>
      <c r="F3" s="222"/>
      <c r="G3" s="222"/>
      <c r="H3" s="222"/>
      <c r="I3" s="222"/>
      <c r="J3" s="222"/>
      <c r="K3" s="222"/>
      <c r="L3" s="222"/>
      <c r="M3" s="222"/>
      <c r="N3" s="222"/>
      <c r="O3" s="222"/>
      <c r="P3" s="222"/>
      <c r="Q3" s="222"/>
      <c r="R3" s="222"/>
      <c r="S3" s="222"/>
      <c r="T3" s="222"/>
      <c r="U3" s="222"/>
      <c r="V3" s="222"/>
      <c r="W3" s="223"/>
    </row>
    <row r="4" spans="1:23" ht="21.5" customHeight="1" thickBot="1">
      <c r="A4" s="125" t="s">
        <v>51</v>
      </c>
      <c r="B4" s="241"/>
      <c r="C4" s="242"/>
      <c r="D4" s="242"/>
      <c r="E4" s="221"/>
      <c r="F4" s="222"/>
      <c r="G4" s="222"/>
      <c r="H4" s="222"/>
      <c r="I4" s="222"/>
      <c r="J4" s="222"/>
      <c r="K4" s="222"/>
      <c r="L4" s="222"/>
      <c r="M4" s="222"/>
      <c r="N4" s="222"/>
      <c r="O4" s="222"/>
      <c r="P4" s="222"/>
      <c r="Q4" s="222"/>
      <c r="R4" s="222"/>
      <c r="S4" s="222"/>
      <c r="T4" s="222"/>
      <c r="U4" s="222"/>
      <c r="V4" s="222"/>
      <c r="W4" s="223"/>
    </row>
    <row r="5" spans="1:23" ht="21.5" customHeight="1" thickBot="1">
      <c r="A5" s="126" t="s">
        <v>52</v>
      </c>
      <c r="B5" s="241"/>
      <c r="C5" s="242"/>
      <c r="D5" s="242"/>
      <c r="E5" s="221"/>
      <c r="F5" s="222"/>
      <c r="G5" s="222"/>
      <c r="H5" s="222"/>
      <c r="I5" s="222"/>
      <c r="J5" s="222"/>
      <c r="K5" s="222"/>
      <c r="L5" s="222"/>
      <c r="M5" s="222"/>
      <c r="N5" s="222"/>
      <c r="O5" s="222"/>
      <c r="P5" s="222"/>
      <c r="Q5" s="222"/>
      <c r="R5" s="222"/>
      <c r="S5" s="222"/>
      <c r="T5" s="222"/>
      <c r="U5" s="222"/>
      <c r="V5" s="222"/>
      <c r="W5" s="223"/>
    </row>
    <row r="6" spans="1:23" ht="14.5" customHeight="1" thickBot="1">
      <c r="A6" s="127" t="s">
        <v>111</v>
      </c>
      <c r="B6" s="241" t="s">
        <v>83</v>
      </c>
      <c r="C6" s="242"/>
      <c r="D6" s="243"/>
      <c r="E6" s="224"/>
      <c r="F6" s="225"/>
      <c r="G6" s="225"/>
      <c r="H6" s="225"/>
      <c r="I6" s="225"/>
      <c r="J6" s="225"/>
      <c r="K6" s="225"/>
      <c r="L6" s="225"/>
      <c r="M6" s="225"/>
      <c r="N6" s="225"/>
      <c r="O6" s="225"/>
      <c r="P6" s="225"/>
      <c r="Q6" s="225"/>
      <c r="R6" s="225"/>
      <c r="S6" s="225"/>
      <c r="T6" s="225"/>
      <c r="U6" s="225"/>
      <c r="V6" s="225"/>
      <c r="W6" s="226"/>
    </row>
    <row r="7" spans="1:23" ht="14.5" thickBot="1">
      <c r="A7" s="84"/>
      <c r="B7" s="227" t="s">
        <v>65</v>
      </c>
      <c r="C7" s="228"/>
      <c r="D7" s="228"/>
      <c r="E7" s="228"/>
      <c r="F7" s="228"/>
      <c r="G7" s="228"/>
      <c r="H7" s="228"/>
      <c r="I7" s="228"/>
      <c r="J7" s="228"/>
      <c r="K7" s="228"/>
      <c r="L7" s="228"/>
      <c r="M7" s="228"/>
      <c r="N7" s="228"/>
      <c r="O7" s="228"/>
      <c r="P7" s="228"/>
      <c r="Q7" s="228"/>
      <c r="R7" s="228"/>
      <c r="S7" s="228"/>
      <c r="T7" s="228"/>
      <c r="U7" s="228"/>
      <c r="V7" s="228"/>
      <c r="W7" s="229"/>
    </row>
    <row r="8" spans="1:23" ht="22.5" customHeight="1">
      <c r="A8" s="141">
        <v>1</v>
      </c>
      <c r="B8" s="230" t="s">
        <v>82</v>
      </c>
      <c r="C8" s="231"/>
      <c r="D8" s="231"/>
      <c r="E8" s="231"/>
      <c r="F8" s="231"/>
      <c r="G8" s="231"/>
      <c r="H8" s="231"/>
      <c r="I8" s="231"/>
      <c r="J8" s="231"/>
      <c r="K8" s="231"/>
      <c r="L8" s="231"/>
      <c r="M8" s="231"/>
      <c r="N8" s="231"/>
      <c r="O8" s="231"/>
      <c r="P8" s="231"/>
      <c r="Q8" s="231"/>
      <c r="R8" s="231"/>
      <c r="S8" s="231"/>
      <c r="T8" s="231"/>
      <c r="U8" s="231"/>
      <c r="V8" s="231"/>
      <c r="W8" s="232"/>
    </row>
    <row r="9" spans="1:23" ht="22" customHeight="1">
      <c r="A9" s="69">
        <v>2</v>
      </c>
      <c r="B9" s="233" t="s">
        <v>106</v>
      </c>
      <c r="C9" s="234"/>
      <c r="D9" s="234"/>
      <c r="E9" s="234"/>
      <c r="F9" s="234"/>
      <c r="G9" s="234"/>
      <c r="H9" s="234"/>
      <c r="I9" s="234"/>
      <c r="J9" s="234"/>
      <c r="K9" s="234"/>
      <c r="L9" s="234"/>
      <c r="M9" s="234"/>
      <c r="N9" s="234"/>
      <c r="O9" s="234"/>
      <c r="P9" s="234"/>
      <c r="Q9" s="234"/>
      <c r="R9" s="234"/>
      <c r="S9" s="234"/>
      <c r="T9" s="234"/>
      <c r="U9" s="234"/>
      <c r="V9" s="234"/>
      <c r="W9" s="235"/>
    </row>
    <row r="10" spans="1:23">
      <c r="A10" s="69">
        <v>3</v>
      </c>
      <c r="B10" s="233" t="s">
        <v>107</v>
      </c>
      <c r="C10" s="234"/>
      <c r="D10" s="234"/>
      <c r="E10" s="234"/>
      <c r="F10" s="234"/>
      <c r="G10" s="234"/>
      <c r="H10" s="234"/>
      <c r="I10" s="234"/>
      <c r="J10" s="234"/>
      <c r="K10" s="234"/>
      <c r="L10" s="234"/>
      <c r="M10" s="234"/>
      <c r="N10" s="234"/>
      <c r="O10" s="234"/>
      <c r="P10" s="234"/>
      <c r="Q10" s="234"/>
      <c r="R10" s="234"/>
      <c r="S10" s="234"/>
      <c r="T10" s="234"/>
      <c r="U10" s="234"/>
      <c r="V10" s="234"/>
      <c r="W10" s="235"/>
    </row>
    <row r="11" spans="1:23">
      <c r="A11" s="69">
        <v>4</v>
      </c>
      <c r="B11" s="233" t="s">
        <v>108</v>
      </c>
      <c r="C11" s="234"/>
      <c r="D11" s="234"/>
      <c r="E11" s="234"/>
      <c r="F11" s="234"/>
      <c r="G11" s="234"/>
      <c r="H11" s="234"/>
      <c r="I11" s="234"/>
      <c r="J11" s="234"/>
      <c r="K11" s="234"/>
      <c r="L11" s="234"/>
      <c r="M11" s="234"/>
      <c r="N11" s="234"/>
      <c r="O11" s="234"/>
      <c r="P11" s="234"/>
      <c r="Q11" s="234"/>
      <c r="R11" s="234"/>
      <c r="S11" s="234"/>
      <c r="T11" s="234"/>
      <c r="U11" s="234"/>
      <c r="V11" s="234"/>
      <c r="W11" s="235"/>
    </row>
    <row r="12" spans="1:23" ht="14.5" thickBot="1">
      <c r="A12" s="70">
        <v>5</v>
      </c>
      <c r="B12" s="236" t="s">
        <v>109</v>
      </c>
      <c r="C12" s="237"/>
      <c r="D12" s="237"/>
      <c r="E12" s="237"/>
      <c r="F12" s="237"/>
      <c r="G12" s="237"/>
      <c r="H12" s="237"/>
      <c r="I12" s="237"/>
      <c r="J12" s="237"/>
      <c r="K12" s="237"/>
      <c r="L12" s="237"/>
      <c r="M12" s="237"/>
      <c r="N12" s="237"/>
      <c r="O12" s="237"/>
      <c r="P12" s="237"/>
      <c r="Q12" s="237"/>
      <c r="R12" s="237"/>
      <c r="S12" s="237"/>
      <c r="T12" s="237"/>
      <c r="U12" s="237"/>
      <c r="V12" s="237"/>
      <c r="W12" s="238"/>
    </row>
    <row r="13" spans="1:23" ht="14.5" thickBot="1">
      <c r="A13" s="129"/>
      <c r="B13" s="130"/>
      <c r="C13" s="130"/>
      <c r="D13" s="130"/>
      <c r="E13" s="130"/>
      <c r="F13" s="130"/>
      <c r="G13" s="130"/>
      <c r="H13" s="130"/>
      <c r="I13" s="130"/>
      <c r="J13" s="130"/>
      <c r="K13" s="130"/>
      <c r="L13" s="130"/>
      <c r="M13" s="130"/>
      <c r="N13" s="130"/>
      <c r="O13" s="130"/>
      <c r="P13" s="130"/>
      <c r="Q13" s="130"/>
      <c r="R13" s="130"/>
      <c r="S13" s="130"/>
      <c r="T13" s="130"/>
      <c r="U13" s="130"/>
      <c r="V13" s="130"/>
      <c r="W13" s="130"/>
    </row>
    <row r="14" spans="1:23" ht="14.5" thickBot="1">
      <c r="A14" s="215" t="s">
        <v>105</v>
      </c>
      <c r="B14" s="216"/>
      <c r="C14" s="216"/>
      <c r="D14" s="217"/>
      <c r="E14" s="130"/>
      <c r="F14" s="130"/>
      <c r="G14" s="130"/>
      <c r="H14" s="130"/>
      <c r="I14" s="130"/>
      <c r="J14" s="130"/>
      <c r="K14" s="130"/>
      <c r="L14" s="130"/>
      <c r="M14" s="130"/>
      <c r="N14" s="130"/>
      <c r="O14" s="130"/>
      <c r="P14" s="130"/>
      <c r="Q14" s="130"/>
      <c r="R14" s="130"/>
      <c r="S14" s="130"/>
      <c r="T14" s="130"/>
      <c r="U14" s="130"/>
      <c r="V14" s="130"/>
      <c r="W14" s="130"/>
    </row>
    <row r="15" spans="1:23" ht="28">
      <c r="A15" s="134" t="s">
        <v>0</v>
      </c>
      <c r="B15" s="135" t="s">
        <v>84</v>
      </c>
      <c r="C15" s="136" t="s">
        <v>85</v>
      </c>
      <c r="D15" s="137" t="s">
        <v>86</v>
      </c>
      <c r="E15" s="131"/>
      <c r="F15" s="131"/>
      <c r="G15" s="131"/>
      <c r="H15" s="131"/>
      <c r="I15" s="131"/>
      <c r="J15" s="131"/>
    </row>
    <row r="16" spans="1:23" ht="28">
      <c r="A16" s="138">
        <v>1</v>
      </c>
      <c r="B16" s="132" t="s">
        <v>87</v>
      </c>
      <c r="C16" s="133" t="s">
        <v>88</v>
      </c>
      <c r="D16" s="143"/>
      <c r="E16" s="128"/>
      <c r="F16" s="142"/>
      <c r="G16" s="128"/>
      <c r="H16" s="128"/>
      <c r="I16" s="128"/>
      <c r="J16" s="128"/>
    </row>
    <row r="17" spans="1:10" ht="28">
      <c r="A17" s="138">
        <v>2</v>
      </c>
      <c r="B17" s="132" t="s">
        <v>112</v>
      </c>
      <c r="C17" s="133" t="s">
        <v>88</v>
      </c>
      <c r="D17" s="143"/>
      <c r="E17" s="128"/>
      <c r="F17" s="142"/>
      <c r="G17" s="128"/>
      <c r="H17" s="128"/>
      <c r="I17" s="128"/>
      <c r="J17" s="128"/>
    </row>
    <row r="18" spans="1:10" ht="28">
      <c r="A18" s="138">
        <v>3</v>
      </c>
      <c r="B18" s="132" t="s">
        <v>89</v>
      </c>
      <c r="C18" s="133" t="s">
        <v>90</v>
      </c>
      <c r="D18" s="143"/>
      <c r="E18" s="128"/>
      <c r="F18" s="128"/>
      <c r="G18" s="128"/>
      <c r="H18" s="128"/>
      <c r="I18" s="128"/>
      <c r="J18" s="128"/>
    </row>
    <row r="19" spans="1:10" ht="28">
      <c r="A19" s="138">
        <v>4</v>
      </c>
      <c r="B19" s="132" t="s">
        <v>91</v>
      </c>
      <c r="C19" s="133" t="s">
        <v>92</v>
      </c>
      <c r="D19" s="143"/>
      <c r="E19" s="128"/>
      <c r="F19" s="128"/>
      <c r="G19" s="128"/>
      <c r="H19" s="128"/>
      <c r="I19" s="128"/>
      <c r="J19" s="128"/>
    </row>
    <row r="20" spans="1:10" ht="28">
      <c r="A20" s="138">
        <v>5</v>
      </c>
      <c r="B20" s="132" t="s">
        <v>113</v>
      </c>
      <c r="C20" s="133" t="s">
        <v>92</v>
      </c>
      <c r="D20" s="143"/>
      <c r="E20" s="128"/>
      <c r="F20" s="128"/>
      <c r="G20" s="128"/>
      <c r="H20" s="128"/>
      <c r="I20" s="128"/>
      <c r="J20" s="128"/>
    </row>
    <row r="21" spans="1:10" ht="28">
      <c r="A21" s="138">
        <v>6</v>
      </c>
      <c r="B21" s="132" t="s">
        <v>93</v>
      </c>
      <c r="C21" s="133" t="s">
        <v>92</v>
      </c>
      <c r="D21" s="143"/>
      <c r="E21" s="128"/>
      <c r="F21" s="128"/>
      <c r="G21" s="128"/>
      <c r="H21" s="128"/>
      <c r="I21" s="128"/>
      <c r="J21" s="128"/>
    </row>
    <row r="22" spans="1:10" ht="28">
      <c r="A22" s="138">
        <v>7</v>
      </c>
      <c r="B22" s="132" t="s">
        <v>114</v>
      </c>
      <c r="C22" s="133" t="s">
        <v>92</v>
      </c>
      <c r="D22" s="143"/>
      <c r="E22" s="128"/>
      <c r="F22" s="128"/>
      <c r="G22" s="128"/>
      <c r="H22" s="128"/>
      <c r="I22" s="128"/>
      <c r="J22" s="128"/>
    </row>
    <row r="23" spans="1:10" ht="28">
      <c r="A23" s="138">
        <v>8</v>
      </c>
      <c r="B23" s="132" t="s">
        <v>94</v>
      </c>
      <c r="C23" s="133" t="s">
        <v>92</v>
      </c>
      <c r="D23" s="143"/>
      <c r="E23" s="128"/>
      <c r="F23" s="128"/>
      <c r="G23" s="128"/>
      <c r="H23" s="128"/>
      <c r="I23" s="128"/>
      <c r="J23" s="128"/>
    </row>
    <row r="24" spans="1:10" ht="28">
      <c r="A24" s="138">
        <v>9</v>
      </c>
      <c r="B24" s="132" t="s">
        <v>115</v>
      </c>
      <c r="C24" s="133" t="s">
        <v>92</v>
      </c>
      <c r="D24" s="143"/>
      <c r="E24" s="128"/>
      <c r="F24" s="128"/>
      <c r="G24" s="128"/>
      <c r="H24" s="128"/>
      <c r="I24" s="128"/>
      <c r="J24" s="128"/>
    </row>
    <row r="25" spans="1:10" ht="28">
      <c r="A25" s="138">
        <v>10</v>
      </c>
      <c r="B25" s="132" t="s">
        <v>95</v>
      </c>
      <c r="C25" s="133" t="s">
        <v>92</v>
      </c>
      <c r="D25" s="143"/>
      <c r="E25" s="128"/>
      <c r="F25" s="128"/>
      <c r="G25" s="128"/>
      <c r="H25" s="128"/>
      <c r="I25" s="128"/>
      <c r="J25" s="128"/>
    </row>
    <row r="26" spans="1:10" ht="28">
      <c r="A26" s="138">
        <v>11</v>
      </c>
      <c r="B26" s="132" t="s">
        <v>96</v>
      </c>
      <c r="C26" s="133" t="s">
        <v>92</v>
      </c>
      <c r="D26" s="143"/>
      <c r="E26" s="128"/>
      <c r="F26" s="128"/>
      <c r="G26" s="128"/>
      <c r="H26" s="128"/>
      <c r="I26" s="128"/>
      <c r="J26" s="128"/>
    </row>
    <row r="27" spans="1:10" ht="28">
      <c r="A27" s="138">
        <v>12</v>
      </c>
      <c r="B27" s="132" t="s">
        <v>97</v>
      </c>
      <c r="C27" s="133" t="s">
        <v>98</v>
      </c>
      <c r="D27" s="143"/>
      <c r="E27" s="128"/>
      <c r="F27" s="128"/>
      <c r="G27" s="128"/>
      <c r="H27" s="128"/>
      <c r="I27" s="128"/>
      <c r="J27" s="128"/>
    </row>
    <row r="28" spans="1:10">
      <c r="A28" s="138">
        <v>13</v>
      </c>
      <c r="B28" s="132" t="s">
        <v>99</v>
      </c>
      <c r="C28" s="133" t="s">
        <v>100</v>
      </c>
      <c r="D28" s="143"/>
      <c r="E28" s="128"/>
      <c r="F28" s="128"/>
      <c r="G28" s="128"/>
      <c r="H28" s="128"/>
      <c r="I28" s="128"/>
      <c r="J28" s="128"/>
    </row>
    <row r="29" spans="1:10" ht="28">
      <c r="A29" s="138">
        <v>14</v>
      </c>
      <c r="B29" s="132" t="s">
        <v>101</v>
      </c>
      <c r="C29" s="133" t="s">
        <v>98</v>
      </c>
      <c r="D29" s="143"/>
      <c r="E29" s="128"/>
      <c r="F29" s="128"/>
      <c r="G29" s="128"/>
      <c r="H29" s="128"/>
      <c r="I29" s="128"/>
      <c r="J29" s="128"/>
    </row>
    <row r="30" spans="1:10" ht="28">
      <c r="A30" s="138">
        <v>15</v>
      </c>
      <c r="B30" s="132" t="s">
        <v>102</v>
      </c>
      <c r="C30" s="133" t="s">
        <v>103</v>
      </c>
      <c r="D30" s="143"/>
      <c r="E30" s="128"/>
      <c r="F30" s="128"/>
      <c r="G30" s="128"/>
      <c r="H30" s="128"/>
      <c r="I30" s="128"/>
      <c r="J30" s="128"/>
    </row>
    <row r="31" spans="1:10" ht="14.5" thickBot="1">
      <c r="A31" s="138">
        <v>16</v>
      </c>
      <c r="B31" s="139" t="s">
        <v>104</v>
      </c>
      <c r="C31" s="140" t="s">
        <v>100</v>
      </c>
      <c r="D31" s="144"/>
      <c r="E31" s="128"/>
      <c r="F31" s="128"/>
      <c r="G31" s="128"/>
      <c r="H31" s="128"/>
      <c r="I31" s="128"/>
      <c r="J31" s="128"/>
    </row>
  </sheetData>
  <mergeCells count="13">
    <mergeCell ref="A14:D14"/>
    <mergeCell ref="E2:W6"/>
    <mergeCell ref="B7:W7"/>
    <mergeCell ref="B8:W8"/>
    <mergeCell ref="B9:W9"/>
    <mergeCell ref="B10:W10"/>
    <mergeCell ref="B11:W11"/>
    <mergeCell ref="B12:W12"/>
    <mergeCell ref="B2:D2"/>
    <mergeCell ref="B3:D3"/>
    <mergeCell ref="B4:D4"/>
    <mergeCell ref="B5:D5"/>
    <mergeCell ref="B6:D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 to Bidders</vt:lpstr>
      <vt:lpstr>Price Schedule</vt:lpstr>
      <vt:lpstr>Proffesional Fees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Undisclosed Receipient</dc:creator>
  <cp:lastModifiedBy>Nomalanga Nxumalo</cp:lastModifiedBy>
  <cp:lastPrinted>2026-03-06T10:33:54Z</cp:lastPrinted>
  <dcterms:created xsi:type="dcterms:W3CDTF">2025-08-18T11:40:11Z</dcterms:created>
  <dcterms:modified xsi:type="dcterms:W3CDTF">2026-07-17T08:43:37Z</dcterms:modified>
</cp:coreProperties>
</file>