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PamiN\Desktop\Specs\"/>
    </mc:Choice>
  </mc:AlternateContent>
  <xr:revisionPtr revIDLastSave="0" documentId="8_{9FBE4C13-5FD9-4C8A-B8A2-832654CD4C8A}" xr6:coauthVersionLast="36" xr6:coauthVersionMax="36" xr10:uidLastSave="{00000000-0000-0000-0000-000000000000}"/>
  <bookViews>
    <workbookView xWindow="0" yWindow="0" windowWidth="19776" windowHeight="9684" activeTab="7"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Proposed Specifications review " sheetId="21" r:id="rId6"/>
    <sheet name="Space_Parking and Toilets" sheetId="14" r:id="rId7"/>
    <sheet name="Workspace Norm" sheetId="15" r:id="rId8"/>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7">'Workspace Norm'!$A$1:$H$25</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5" i="21" l="1"/>
  <c r="C11" i="14" l="1"/>
  <c r="G14" i="15" l="1"/>
  <c r="G6" i="15" l="1"/>
  <c r="G7" i="15"/>
  <c r="G8" i="15"/>
  <c r="B9" i="15"/>
  <c r="C9" i="15"/>
  <c r="D9" i="15"/>
  <c r="D21" i="15" s="1"/>
  <c r="E9" i="15"/>
  <c r="E21" i="15" s="1"/>
  <c r="F9" i="15"/>
  <c r="G11" i="15"/>
  <c r="G12" i="15"/>
  <c r="G13" i="15"/>
  <c r="G15" i="15"/>
  <c r="G16" i="15"/>
  <c r="G17" i="15"/>
  <c r="B18" i="15"/>
  <c r="C18" i="15"/>
  <c r="D18" i="15"/>
  <c r="E18" i="15"/>
  <c r="F18" i="15"/>
  <c r="F21" i="15" l="1"/>
  <c r="C21" i="15"/>
  <c r="C25" i="15" s="1"/>
  <c r="B21" i="15"/>
  <c r="E11" i="14" s="1"/>
  <c r="G9" i="15"/>
  <c r="G18" i="15"/>
  <c r="G19" i="15" l="1"/>
  <c r="C24" i="15"/>
  <c r="C35" i="10"/>
  <c r="G20" i="15" l="1"/>
  <c r="G21" i="15" s="1"/>
  <c r="G22" i="15" s="1"/>
  <c r="C52" i="8"/>
  <c r="B11" i="14" l="1"/>
  <c r="C50" i="7"/>
  <c r="C53" i="6" l="1"/>
</calcChain>
</file>

<file path=xl/sharedStrings.xml><?xml version="1.0" encoding="utf-8"?>
<sst xmlns="http://schemas.openxmlformats.org/spreadsheetml/2006/main" count="569" uniqueCount="330">
  <si>
    <t>Building location requirements</t>
  </si>
  <si>
    <t>Refurbishment: The following documents should be submitted by the bidder:</t>
  </si>
  <si>
    <t>Legal Aid South Africa reserves the right not to make any appointment and shall not entertain any claim for costs that may have been incurred in the preparation and the submission of the proposals.</t>
  </si>
  <si>
    <t>YES</t>
  </si>
  <si>
    <t>NO</t>
  </si>
  <si>
    <t>Comment</t>
  </si>
  <si>
    <t>Operational lease</t>
  </si>
  <si>
    <t>Pricing</t>
  </si>
  <si>
    <t>The service provider should be willing to undertake all refurbishments on behalf of Legal Aid SA;</t>
  </si>
  <si>
    <t>Evaluation</t>
  </si>
  <si>
    <t>The evaluation will be conducted in following phases;</t>
  </si>
  <si>
    <t>Weights</t>
  </si>
  <si>
    <t xml:space="preserve">TOTAL  </t>
  </si>
  <si>
    <t xml:space="preserve">Pricing evaluation: Pricing will be evaluated according to the following preference points system: </t>
  </si>
  <si>
    <t>Implementation</t>
  </si>
  <si>
    <t>Upon occupation, a snag list shall be drawn within 30 days and be submitted to the service provider, who will attend to the defects within 30 days upon receipt thereof.</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</si>
  <si>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</si>
  <si>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</si>
  <si>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Energy saving building will be an additional advantage</t>
  </si>
  <si>
    <t>No. Employees</t>
  </si>
  <si>
    <t xml:space="preserve">Location in proximity to Courts – the accommodation must be close to lower Courts, allowing relatively quick and easy access to the courts by both staff members and clients; approximately within one kilometre (1km) radius from courts. </t>
  </si>
  <si>
    <t>Position</t>
  </si>
  <si>
    <t>Comments</t>
  </si>
  <si>
    <t>Office</t>
  </si>
  <si>
    <t>Paralegal</t>
  </si>
  <si>
    <t>Storeroom</t>
  </si>
  <si>
    <t>Kitchen</t>
  </si>
  <si>
    <t>Toilet</t>
  </si>
  <si>
    <t>TOTAL</t>
  </si>
  <si>
    <t>Total Number of Employees</t>
  </si>
  <si>
    <t xml:space="preserve">The bidder should provide a copy of title deed for the building to prove ownership. </t>
  </si>
  <si>
    <t>Offices Required</t>
  </si>
  <si>
    <t>Total space m²</t>
  </si>
  <si>
    <t xml:space="preserve">Total Space based on employees </t>
  </si>
  <si>
    <t>Space allocation based on employees</t>
  </si>
  <si>
    <t>Number of Employees</t>
  </si>
  <si>
    <t>Space allocation based on facilities</t>
  </si>
  <si>
    <t>Server/Network room</t>
  </si>
  <si>
    <t>Total Space based on facilities</t>
  </si>
  <si>
    <t>Space Allocation per employee position/ facility</t>
  </si>
  <si>
    <t>Legal Aid SA - Workspace Norms</t>
  </si>
  <si>
    <t>Ventilated</t>
  </si>
  <si>
    <t xml:space="preserve"> m²</t>
  </si>
  <si>
    <t>Per work space norms/ requirements</t>
  </si>
  <si>
    <t>Toilet Specifications  (Toilets included in Column D)</t>
  </si>
  <si>
    <t>A</t>
  </si>
  <si>
    <t>B</t>
  </si>
  <si>
    <t>C</t>
  </si>
  <si>
    <t>D</t>
  </si>
  <si>
    <t>E</t>
  </si>
  <si>
    <t>F</t>
  </si>
  <si>
    <t>No. Parking Bays
(Parking Bays not included in Column D)</t>
  </si>
  <si>
    <t>Area coverage and Pre-Conditions</t>
  </si>
  <si>
    <t>1.1.</t>
  </si>
  <si>
    <t>Where the service provider resides in a different region from the one they tendered for, no additional costs for delivery of refurbishment/maintenance materials or any such cost whatsoever should be charged to Legal Aid SA.</t>
  </si>
  <si>
    <t>The service provider shall have technically skilled personnel that will ensure proper and adequate maintenance (and any responsibility) of our office for the duration of the agreement.</t>
  </si>
  <si>
    <t>The service provider must have its registered office in South Africa, under South African law.</t>
  </si>
  <si>
    <t>Specifications</t>
  </si>
  <si>
    <t>1.2.</t>
  </si>
  <si>
    <t>No.</t>
  </si>
  <si>
    <t>2.1.</t>
  </si>
  <si>
    <t>2.2.</t>
  </si>
  <si>
    <t>2.3.</t>
  </si>
  <si>
    <t>2.4.</t>
  </si>
  <si>
    <t>2.5.</t>
  </si>
  <si>
    <t>3.1.</t>
  </si>
  <si>
    <t>An agent of the landlord should provide a mandate letter detailing all responsibilities that the owner of the building requires him/her to do.</t>
  </si>
  <si>
    <t>The service provider will be required to provide total costs of the accommodation, which shall include but not limited to:</t>
  </si>
  <si>
    <t>Annual escalation rate per annum together with a motivation justifying the rate;</t>
  </si>
  <si>
    <t>Rental rate per square meter and rate per parking bay for offices;</t>
  </si>
  <si>
    <t>1.3.</t>
  </si>
  <si>
    <t>Tenant installation amount offered by the landlord;</t>
  </si>
  <si>
    <t>Tenants share of proportionate costs if any together with details</t>
  </si>
  <si>
    <t>1.4.</t>
  </si>
  <si>
    <t>No deposit shall be paid for rental of the building;</t>
  </si>
  <si>
    <t>Where possible a separate electricity meter should be in place.</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</si>
  <si>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</si>
  <si>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</si>
  <si>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The properties should be offered on an operational lease, for a  minimum period of 3 years and maximum of five (5) years. Were possible, seven or ten (10) years lease may be considered. Hence the rates for seven and ten year leases must also be provided.</t>
  </si>
  <si>
    <t>Service providers should give a minimum of 12 months guarantee on the services and products for the five year and above leases and a minimum of 6 months for three year leases.</t>
  </si>
  <si>
    <t>Building Requirements</t>
  </si>
  <si>
    <t>7.1.</t>
  </si>
  <si>
    <t>7.2.</t>
  </si>
  <si>
    <t>An emergency generator as a backup to electricity supply will be an additional advantage.;</t>
  </si>
  <si>
    <t>Landlord should put it in writing that he/she shall make the building friendly to disabled persons)</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</si>
  <si>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</si>
  <si>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 xml:space="preserve">Accessible to the public – the accommodation should be close to public transport interchange facilities, such as taxi ranks, train stations and bus terminals.  </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</si>
  <si>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</si>
  <si>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Partitioning as per Legal Aid SA's specification</t>
  </si>
  <si>
    <t>3.2.</t>
  </si>
  <si>
    <t>3.3.</t>
  </si>
  <si>
    <t>3.4.</t>
  </si>
  <si>
    <t>3.5.</t>
  </si>
  <si>
    <t>3.6.</t>
  </si>
  <si>
    <t>3.8.</t>
  </si>
  <si>
    <t>Blinds - with corporate colours</t>
  </si>
  <si>
    <t>Floor covering - with corporate colours</t>
  </si>
  <si>
    <t>Painting - with corporate colours</t>
  </si>
  <si>
    <t xml:space="preserve">Air-conditioning (preferably split units)   </t>
  </si>
  <si>
    <t>Power skirtings - with two power plugs per work station, one being specifically for computers)</t>
  </si>
  <si>
    <t>Network and telephone points.</t>
  </si>
  <si>
    <t>Space plan</t>
  </si>
  <si>
    <t>3.9.</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</si>
  <si>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</si>
  <si>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r>
      <t xml:space="preserve">90/10 point system for all tenders above R50million. The points will be allocated as follows: 
</t>
    </r>
    <r>
      <rPr>
        <b/>
        <i/>
        <sz val="12"/>
        <color theme="1"/>
        <rFont val="Arial"/>
        <family val="2"/>
      </rPr>
      <t xml:space="preserve">10 points: BBBEE level of contribution. 
90 points: Price. </t>
    </r>
  </si>
  <si>
    <t>Commitment letter to refurbish the premises as per the tenant specification with a tenant installation amount which will be applied as follows:</t>
  </si>
  <si>
    <t>4.2.</t>
  </si>
  <si>
    <t>4.1.</t>
  </si>
  <si>
    <t>4.1.1.</t>
  </si>
  <si>
    <t>4.1.2.</t>
  </si>
  <si>
    <t>4.1.3.</t>
  </si>
  <si>
    <t>4.2.1.</t>
  </si>
  <si>
    <t>4.2.2.</t>
  </si>
  <si>
    <t>8.1.</t>
  </si>
  <si>
    <t>8.2.</t>
  </si>
  <si>
    <t>8.3.</t>
  </si>
  <si>
    <t>8.4.</t>
  </si>
  <si>
    <t>8.5.</t>
  </si>
  <si>
    <t>8.6.</t>
  </si>
  <si>
    <t>8.7.</t>
  </si>
  <si>
    <t>8.8.</t>
  </si>
  <si>
    <t>8.9.</t>
  </si>
  <si>
    <t>Contents</t>
  </si>
  <si>
    <t>Page</t>
  </si>
  <si>
    <r>
      <t>Bids that score</t>
    </r>
    <r>
      <rPr>
        <sz val="12"/>
        <color rgb="FFFF0000"/>
        <rFont val="Arial"/>
        <family val="2"/>
      </rPr>
      <t xml:space="preserve"> </t>
    </r>
    <r>
      <rPr>
        <sz val="12"/>
        <color theme="1"/>
        <rFont val="Arial"/>
        <family val="2"/>
      </rPr>
      <t>80 or more points on functionality will be evaluated for pricing.</t>
    </r>
  </si>
  <si>
    <t>Cubicles Required</t>
  </si>
  <si>
    <t>Open Area</t>
  </si>
  <si>
    <t>Refurbishment: Tenant Installation allowance amount or value of  improvements to premises offered.</t>
  </si>
  <si>
    <t>Specification evaluation criteria for procurement of office accommodation</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</si>
  <si>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</si>
  <si>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</si>
  <si>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UPS facility integrated into specific power points(Tenant responsible for UPS Unit)</t>
  </si>
  <si>
    <t>Building location and accessibility: Proximity to courts, shopping centres, public transportation and ease of accessibility for disable people.</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</si>
  <si>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</si>
  <si>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</si>
  <si>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Branding requirements: Landlord willing to allow Legal Aid SA sign-board of Size: 1200mm (width) x 800mm (height), Weight/thickness 10mm mounted on the outside of the building</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</si>
  <si>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</si>
  <si>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Total Number of Offices, Cubicles and Toilets</t>
  </si>
  <si>
    <t>1.6.</t>
  </si>
  <si>
    <t>1.5.</t>
  </si>
  <si>
    <t xml:space="preserve">The building must be zoned by the local authority  for office, business or commercial purposes. </t>
  </si>
  <si>
    <t>Comparison of existing facilities at current office with Legal Aid SA Space Norms</t>
  </si>
  <si>
    <t xml:space="preserve">      Legal Aid SA - Specification evaluation criteria for procurement of office accommodation including evaluation criteria - Carletonville Satellite Office</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</si>
  <si>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</si>
  <si>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The building should have the required space or offer 10% more of such. (required plus 10%). A minimum of 79m² is required. Refer to pages 5 and 6 of this Annexure for current and workspace norms.</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</si>
  <si>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</si>
  <si>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</si>
  <si>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</si>
  <si>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</si>
  <si>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</si>
  <si>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</si>
  <si>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</si>
  <si>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</si>
  <si>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</si>
  <si>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</si>
  <si>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</si>
  <si>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</si>
  <si>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</si>
  <si>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</si>
  <si>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</si>
  <si>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</si>
  <si>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</si>
  <si>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</si>
  <si>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</si>
  <si>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</si>
  <si>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</si>
  <si>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</si>
  <si>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</si>
  <si>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</si>
  <si>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</si>
  <si>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t>4.1.6</t>
  </si>
  <si>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</si>
  <si>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</si>
  <si>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</si>
  <si>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</si>
  <si>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</si>
  <si>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</si>
  <si>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</si>
  <si>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</si>
  <si>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</si>
  <si>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</si>
  <si>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</si>
  <si>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</si>
  <si>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The properties should be offered on an operational lease, for a minimum period of  five (5) years. Where possible, seven (7) or ten (10) year leases may also be considered. Hence the rates for seven (7) and ten (10) year leases must also be provided.</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</si>
  <si>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</si>
  <si>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</si>
  <si>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</si>
  <si>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</si>
  <si>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</si>
  <si>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</si>
  <si>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t xml:space="preserve">      Legal Aid SA - Specification evaluation criteria for procurement of office accommodation including evaluation criteria -  Siyabuswa Satellite Office</t>
  </si>
  <si>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</si>
  <si>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</si>
  <si>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</si>
  <si>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</si>
  <si>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</si>
  <si>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</si>
  <si>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</si>
  <si>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</si>
  <si>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</si>
  <si>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1.13.</t>
  </si>
  <si>
    <t>The Landlord must ensure proper and adequate maintenance of the exterior of leased premises together with common areas for the duration of the agreement.</t>
  </si>
  <si>
    <t>1.14.</t>
  </si>
  <si>
    <t>1.15.</t>
  </si>
  <si>
    <t>1.16.</t>
  </si>
  <si>
    <t>The building must have natural ventilation and natural light.</t>
  </si>
  <si>
    <t>Energy saving building will be an additional advantage.</t>
  </si>
  <si>
    <t>2.1.1.</t>
  </si>
  <si>
    <t>2.1.2.</t>
  </si>
  <si>
    <t>2.2.1</t>
  </si>
  <si>
    <t>4.3.</t>
  </si>
  <si>
    <t>4.4.</t>
  </si>
  <si>
    <t>4.5.</t>
  </si>
  <si>
    <t>4.7.</t>
  </si>
  <si>
    <t>4.8.</t>
  </si>
  <si>
    <t>4.9.</t>
  </si>
  <si>
    <t>4.10.</t>
  </si>
  <si>
    <t>4.11.</t>
  </si>
  <si>
    <t>4.12.</t>
  </si>
  <si>
    <t>4.13.</t>
  </si>
  <si>
    <t>4.14.</t>
  </si>
  <si>
    <t>4.15.</t>
  </si>
  <si>
    <t>4.16.</t>
  </si>
  <si>
    <t>4.6.</t>
  </si>
  <si>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</si>
  <si>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</si>
  <si>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</si>
  <si>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Where possible a separate electricity meter should be in place which is managed and controlled by the local municipality or Eskom. No other meter system will be accepted.</t>
  </si>
  <si>
    <t>Legal Aid SA reserves the right into enter into further negotiations for reduced or greater space and a reduced rental or refurbsigment costs.</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</si>
  <si>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</si>
  <si>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</si>
  <si>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</si>
  <si>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</si>
  <si>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</si>
  <si>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</si>
  <si>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An emergency generator as a backup to electricity supply;</t>
  </si>
  <si>
    <t>The building must be accesible to disabled persons and include, ramps and/or lifts where necessay.</t>
  </si>
  <si>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</si>
  <si>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</si>
  <si>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No deposit shall be paid for rental of the leased office accommodation.</t>
  </si>
  <si>
    <t>Consultation rooms</t>
  </si>
  <si>
    <t>TERMS AND CONDITIONS OF THE SPECIFICATION</t>
  </si>
  <si>
    <t>OPERATIONAL LEASE REQUIREMENTS</t>
  </si>
  <si>
    <t>A separate water and electricity meter must be in place which is managed and controlled by the local municipality or Eskom. No other meter system will be accepted.</t>
  </si>
  <si>
    <t>Evaluation Criteria</t>
  </si>
  <si>
    <t>2.3.3</t>
  </si>
  <si>
    <t>2.4.1</t>
  </si>
  <si>
    <t>Additional Requirements are as follows.</t>
  </si>
  <si>
    <t>UPS facility integrated into specific power points.</t>
  </si>
  <si>
    <t xml:space="preserve">Number of Offices including facilities </t>
  </si>
  <si>
    <t>Minimum required space.</t>
  </si>
  <si>
    <t xml:space="preserve">Walkways and stairs </t>
  </si>
  <si>
    <t>Area of offices and facilities</t>
  </si>
  <si>
    <t>Public waiting area &amp; reception</t>
  </si>
  <si>
    <t xml:space="preserve">Supervisory LP </t>
  </si>
  <si>
    <t>Legal Practitioner</t>
  </si>
  <si>
    <t>2 Fleet parked at the back of the building</t>
  </si>
  <si>
    <t>2 Toilets,one for males and one for females. Situated inside the buidling and not shared with other tenants</t>
  </si>
  <si>
    <t xml:space="preserve">5 Offices, 1 reception/waiting area, 1 consultation room, 1 small kitchen area, 1 small storage area </t>
  </si>
  <si>
    <t>2.4.2</t>
  </si>
  <si>
    <t xml:space="preserve">Only Bids that score 70 points or more on functionality will be evaluated further. </t>
  </si>
  <si>
    <t>2.3.2.</t>
  </si>
  <si>
    <t>2.3.1.</t>
  </si>
  <si>
    <t>Points</t>
  </si>
  <si>
    <t>NB: Failure to comply with the above will result in the bid not being evaluated for Phase 3, 4 and 5.</t>
  </si>
  <si>
    <t>Phase 1: Responsiveness</t>
  </si>
  <si>
    <t>The bid will be evaluated in five (5) phases as outlined below:</t>
  </si>
  <si>
    <t>Specifications, Evaluation Criteria and Works Space Norms Carletonville Satellite Office</t>
  </si>
  <si>
    <t xml:space="preserve">2 parking bays  fleet vehicles based in Carletonville  </t>
  </si>
  <si>
    <t>Legal Aid SA - Workspace Norms - Carletonville Satellite Office</t>
  </si>
  <si>
    <t xml:space="preserve">Building must not have rising damp or visible structural defects or wall cracks. Building with structural defects and wall cracks exceeding 5mm will not be considered for further evaluation. </t>
  </si>
  <si>
    <t xml:space="preserve">Custodial Room (cleaning) </t>
  </si>
  <si>
    <t>Maximum required space.</t>
  </si>
  <si>
    <t>Note: Only bids with space that fall within the prescribed minimum and maximum space parameters will be considered for evaluation.</t>
  </si>
  <si>
    <t>At contracting stage the bidder will be required to submit a confirmation letter or letter of undertaking for the provision of uninterrupted water supply or water back-up facilities before occupation.</t>
  </si>
  <si>
    <t xml:space="preserve"> </t>
  </si>
  <si>
    <t>The properties should be offered on an operational lease, for a period of  five (5) years</t>
  </si>
  <si>
    <r>
      <rPr>
        <sz val="10"/>
        <color theme="1"/>
        <rFont val="Arial"/>
        <family val="2"/>
      </rPr>
      <t>The building offered must be habitable for office use</t>
    </r>
    <r>
      <rPr>
        <sz val="10"/>
        <rFont val="Arial"/>
        <family val="2"/>
      </rPr>
      <t xml:space="preserve"> and the bidder must be open for negotiation with Legal Aid SA for Tenant Installation Allowance.</t>
    </r>
  </si>
  <si>
    <t>Standard Lease Agreement used by Legal Aid SA shall form part of the RFQ document . By submitting the RFQ,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</si>
  <si>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JV must submit a consolidated B-BBEE certificate. The bidder must be registered on Central Supplier Database (CSD): The bidder must ensure that their company is registered on CSD (attach the CSD report with the bid document or provide bidder CSD registration number). 
vi. Municipal Account Statement and/or electricity account of not older than two (2) months from the RFQ closing date.
vii. The bid must be submitted with the latest CSD reports of all parties (agent, landlord/JV partners etc.)</t>
  </si>
  <si>
    <t>Phase 2: Mandatory Requirements</t>
  </si>
  <si>
    <t>i) The bidder must submit a copy of the title deed as proof of ownership of the property offered. The title deed must be submitted together with the bid response.</t>
  </si>
  <si>
    <t>2.2.2</t>
  </si>
  <si>
    <t>ii) Where the bidder is not the registered owner of the property, the bidder must submit:
A copy of the title deed confirming the registered owner of the property; and
A valid, signed relationship agreement, mandate, or letter of authority issued by the registered owner authorising the bidder to market and lease the property on the owner's behalf.</t>
  </si>
  <si>
    <t>2.2.3</t>
  </si>
  <si>
    <t>iii) The offered accommodation shall substantially comply with the office space norms. Where the accommodation does not fully comply at the time of bid submission, the bidder shall provide a signed undertaking to complete all required alterations and fit-out works, at no additional cost to Legal Aid SA, before the occupation date. Failure to submit such undertaking may render the bid non-responsive.</t>
  </si>
  <si>
    <r>
      <rPr>
        <b/>
        <u/>
        <sz val="10"/>
        <color theme="1"/>
        <rFont val="Arial"/>
        <family val="2"/>
      </rPr>
      <t>Phase 3: Functionality</t>
    </r>
    <r>
      <rPr>
        <sz val="10"/>
        <color theme="1"/>
        <rFont val="Arial"/>
        <family val="2"/>
      </rPr>
      <t xml:space="preserve">
In this phase, Legal Aid SA will look at the most appropriate property aligned to its operation, compatible with its infrastructure. These will include site visits of properties and bid documents submitted by the landlords. The building will be evaluated on the following functionality criteria:</t>
    </r>
  </si>
  <si>
    <r>
      <t xml:space="preserve">Functionality Evaluation Criteria
</t>
    </r>
    <r>
      <rPr>
        <b/>
        <sz val="10"/>
        <color rgb="FFFF0000"/>
        <rFont val="Arial"/>
        <family val="2"/>
      </rPr>
      <t>(NB Zero point will be allocated for criteria/subcriteria not met or substantiated.)</t>
    </r>
    <r>
      <rPr>
        <b/>
        <sz val="10"/>
        <color theme="1"/>
        <rFont val="Arial"/>
        <family val="2"/>
      </rPr>
      <t xml:space="preserve">
</t>
    </r>
  </si>
  <si>
    <t>Score</t>
  </si>
  <si>
    <r>
      <t xml:space="preserve">Building Documentation
</t>
    </r>
    <r>
      <rPr>
        <sz val="10"/>
        <color theme="1"/>
        <rFont val="Arial"/>
        <family val="2"/>
      </rPr>
      <t xml:space="preserve">
</t>
    </r>
  </si>
  <si>
    <r>
      <t>i. Building inspection conducted by Legal Aid SA officials and the bidder within five (5) working days upon</t>
    </r>
    <r>
      <rPr>
        <b/>
        <sz val="10"/>
        <color theme="1"/>
        <rFont val="Arial"/>
        <family val="2"/>
      </rPr>
      <t xml:space="preserve"> written/email request</t>
    </r>
    <r>
      <rPr>
        <sz val="10"/>
        <color theme="1"/>
        <rFont val="Arial"/>
        <family val="2"/>
      </rPr>
      <t xml:space="preserve"> by Legal Aid SA. (2 points) </t>
    </r>
    <r>
      <rPr>
        <b/>
        <sz val="10"/>
        <color theme="1"/>
        <rFont val="Arial"/>
        <family val="2"/>
      </rPr>
      <t>Proof of EMAIL must be retained.</t>
    </r>
  </si>
  <si>
    <t>a) Approved Building Plans (including all approved alterations and elevations) or a Structural Integrity Report prepared by a registered Professional Structural Engineer. Where neither document is available at the time of bid submission due to municipal approval processes, the bidder may submit a signed undertaking confirming that the Approved Building Plans will be obtained and submitted within twelve (12) months from the date of award of the lease agreement.</t>
  </si>
  <si>
    <t>Occupancy Certificate issued by the relevant Local Authority. Where the Occupancy Certificate is not available at the time of bid submission due to municipal processing delays, the bidder may submit a signed undertaking confirming that the Occupancy Certificate will be obtained and submitted within twelve (12) months from the date of award of the lease agreement.</t>
  </si>
  <si>
    <t>c) Zoning Certificate or written confirmation from the relevant Local Authority confirming that the property is appropriately zoned for office accommodation. Where unavailable, a signed undertaking confirming that the document will be submitted before the date of occupation may be provided.</t>
  </si>
  <si>
    <t>d) Fire Safety Compliance documentation, such as a Fire Safety Inspection Report, Fire Compliance Certificate, Fire Protection Plan or approved Evacuation Plan. Where unavailable, a signed undertaking confirming submission before the date of occupation may be provided.</t>
  </si>
  <si>
    <t>e) Valid Electrical Certificate of Compliance (CoC) issued by a registered electrical contractor, or a signed undertaking confirming that the certificate will be provided before the date of occupation.</t>
  </si>
  <si>
    <t>f) Valid Pest Control Certificate issued within twelve (12) months prior to the tender closing date, or a signed undertaking confirming that pest control treatment will be completed and the certificate submitted before the date of occupation.</t>
  </si>
  <si>
    <t>g) Building Maintenance Plan indicating the annual maintenance programme, preventative maintenance activities, and clearly defining the maintenance responsibilities of both the landlord and the tenant.</t>
  </si>
  <si>
    <r>
      <rPr>
        <b/>
        <sz val="10"/>
        <rFont val="Arial"/>
        <family val="2"/>
      </rPr>
      <t>i. Bidder to submit aerial plan or google maps indicating the following km distances: Local Office will verify the proposed building distances to the sub-criterion/criteria</t>
    </r>
    <r>
      <rPr>
        <sz val="10"/>
        <rFont val="Arial"/>
        <family val="2"/>
      </rPr>
      <t xml:space="preserve">
i. Bidder is required to submit proof of locational map indicating kilometres from the property to the court. - NB: If the map is not submitted the Legal Aid SA's official will verify the radius during site inspection.
a) Building must be located in the target area and must be within 2km walking distance to magistrate court;  (10 points)
b) Building be located in the target area more than 2km up to 2.25km walking distance to magistrate court; (7.5 points)
c) Building be located in the target area more than 2.25km up to 2.5km walking distance to magistrate court; (5 points)
d) Building be located in the target area more than 2.5km up to 3km walking distance to magistrate court; (2.5 points)
e) Building be located in the target area and are more than 3km walking distance to magistrate court; (0 points)</t>
    </r>
  </si>
  <si>
    <t>ii. Bidder is required to submit proof of locational map indicating kilometres from the property to the public transport. - NB: If the map is not submitted the Legal Aid SA's official will verify the radius during site inspection.
a) Building must be located in the target area and must be within 2km walking distance from public transport route;  (10 points)
b) Building be located in the target area more than 2km up to 2.25km walking distance from public transport route (7.5 points)
c) Building be located in the target area more than 2.25km up to 2.5km walking distance from public transport route (5 points)
d) Building be located in the target area more than 2.5km up to 3km walking distance from public transport route; (2.5 points)
e) Building be located in the target area and are more than 3km walking distance from public transport route; (0 points)</t>
  </si>
  <si>
    <t>iii. Accessibility for Persons with Disabilities (10 Points)</t>
  </si>
  <si>
    <t>a) The main public entrance to the building is located at ground-floor level or is accessible by means of a compliant access ramp (where required), enabling independent access for persons with disabilities. Or</t>
  </si>
  <si>
    <r>
      <t xml:space="preserve">b) Where the office accommodation is located above or below ground-floor level, the building is served by a fully operational passenger lift that is accessible to persons with disabilities and fitted with Braille button. </t>
    </r>
    <r>
      <rPr>
        <b/>
        <sz val="10"/>
        <rFont val="Arial"/>
        <family val="2"/>
      </rPr>
      <t>(8 Points)</t>
    </r>
  </si>
  <si>
    <t>c) Designated parking bays for persons with disabilities are available, clearly demarcated with the prescribed signage and located in close proximity to the accessible building entrance.</t>
  </si>
  <si>
    <t>Building requirements:</t>
  </si>
  <si>
    <r>
      <t xml:space="preserve">i. Office Space Functionality (20 Points)
</t>
    </r>
    <r>
      <rPr>
        <i/>
        <sz val="10"/>
        <color theme="1"/>
        <rFont val="Arial"/>
        <family val="2"/>
      </rPr>
      <t xml:space="preserve">The proposed office accommodation must provide the minimum functional building services required for occupation by Legal Aid South Africa. </t>
    </r>
    <r>
      <rPr>
        <b/>
        <i/>
        <sz val="10"/>
        <color theme="1"/>
        <rFont val="Arial"/>
        <family val="2"/>
      </rPr>
      <t>Compliance with the requirements below will be verified during the site inspection conducted by Legal Aid South Africa officials.</t>
    </r>
  </si>
  <si>
    <t>a) Functional air-conditioning installed in all office accommodation proposed for Legal Aid South Africa, or a signed undertaking confirming that air-conditioning will be installed at the bidder's cost before the date of occupation.</t>
  </si>
  <si>
    <t>b) Adequate electrical power outlets (plug points) installed within the proposed office accommodation to support the intended office layout and operational requirements.</t>
  </si>
  <si>
    <t>c) Functional male, female and, where applicable, universally accessible ablution facilities that are adequate for the proposed office accommodation and comply with applicable building regulations and Legal Aid South Africa's space norms.</t>
  </si>
  <si>
    <t>d) Clearly identified and accessible emergency escape routes and emergency exits that comply with applicable fire and building safety requirements.</t>
  </si>
  <si>
    <r>
      <t xml:space="preserve">ii. Parking Space (10 points)
</t>
    </r>
    <r>
      <rPr>
        <i/>
        <sz val="10"/>
        <color theme="1"/>
        <rFont val="Arial"/>
        <family val="2"/>
      </rPr>
      <t>The proposed office accommodation must provide secure on-site parking for Legal Aid South Africa employees, official vehicles, visitors and clients.</t>
    </r>
    <r>
      <rPr>
        <sz val="10"/>
        <color theme="1"/>
        <rFont val="Arial"/>
        <family val="2"/>
      </rPr>
      <t xml:space="preserve"> </t>
    </r>
    <r>
      <rPr>
        <b/>
        <i/>
        <sz val="10"/>
        <color theme="1"/>
        <rFont val="Arial"/>
        <family val="2"/>
      </rPr>
      <t>Parking facilities will be verified during the site inspection conducted by Legal Aid South Africa officials.</t>
    </r>
  </si>
  <si>
    <t>c) Additional free visitor/client parking within the premises</t>
  </si>
  <si>
    <r>
      <t xml:space="preserve">Building Condition and Availability (10 Points)
</t>
    </r>
    <r>
      <rPr>
        <i/>
        <sz val="10"/>
        <color theme="1"/>
        <rFont val="Arial"/>
        <family val="2"/>
      </rPr>
      <t>The proposed office accommodation will be evaluated based on its suitability for Legal Aid South Africa's operations. Compliance will be verified during the site inspection.</t>
    </r>
  </si>
  <si>
    <t>i) The proposed premises are located within an area appropriately zoned for office or business use in accordance with the applicable Land Use Management Scheme or Town Planning Scheme. The building and the immediate surrounding properties are well maintained, present a professional appearance, and provide a safe, secure and suitable environment that supports Legal Aid South Africa's corporate image and operational requirements.</t>
  </si>
  <si>
    <r>
      <t xml:space="preserve">Phase 4: Compliance Criteria 
</t>
    </r>
    <r>
      <rPr>
        <b/>
        <i/>
        <sz val="10"/>
        <color theme="1"/>
        <rFont val="Arial"/>
        <family val="2"/>
      </rPr>
      <t>Qualifying bidders from Phase 3 shall be subjected to a due diligence process to verify the statutory and building compliance of the proposed office accommodation. Failure to submit the documents required as part of the due diligence process, within 7 working days from request, the bidder may be disqualified from further evaluation. The following documents shall be submitted:</t>
    </r>
    <r>
      <rPr>
        <sz val="10"/>
        <color theme="1"/>
        <rFont val="Arial"/>
        <family val="2"/>
      </rPr>
      <t xml:space="preserve">
i) Approved Building Plans, including approved alterations and elevations, or where not yet available due to municipal approval processes, a signed undertaking confirming that the approved building plans will be submitted within twelve (12) months from the commencement date of the lease agreement;
ii) Occupancy Certificate issued by the relevant Local Authority, or where not yet available due to municipal processing delays, a signed undertaking confirming that the Occupancy Certificate will be submitted within twelve (12) months from the commencement date of the lease agreement;
iii) Zoning Certificate or written confirmation from the relevant Local Authority confirming that the property is appropriately zoned for office or business use;
iv) Fire Safety Compliance Documentation, including a Fire Protection Plan, Fire Safety Inspection Report, Fire Compliance Certificate and/or an approved Evacuation Plan, as applicable; 
v) Valid Electrical Certificate of Compliance (CoC) issued by a registered electrical contractor or  a signed undertaking confirming that a valid certificate will be provided before the date of occupation;
vi) Valid Pest Control Certificate, issued within twelve (12) months prior to the tender closing date, or a signed undertaking confirming that a valid certificate will be provided before the date of occupation; and 
vii) Building Maintenance Plan, detailing planned preventative and corrective maintenance for the leased premises, including but not limited to:
1. electrical systems;
2. plumbing;
3. heating, ventilation and air-conditioning (HVAC);
4. lifts (where applicable);
5. fire protection systems;
6. roofing and building fabric;
7. gardens and landscaping (where applicable); and
8. any other building services forming part of the leased premises.
The Building Maintenance Plan must also clearly define the respective maintenance responsibilities of the landlord and Legal Aid South Africa during the lease period.
</t>
    </r>
  </si>
  <si>
    <t>Notwithstanding the submission of undertakings permitted under this Request for Bid, the successful bidder shall be responsible for ensuring that the leased premises comply with all applicable statutory and municipal requirements throughout the lease period. Legal Aid South Africa reserves the right to monitor compliance with the undertakings and to enforce the contractual remedies available under the lease agreement should the bidder fail to comply within the stipulated timeframes.</t>
  </si>
  <si>
    <r>
      <rPr>
        <b/>
        <u/>
        <sz val="10"/>
        <rFont val="Arial"/>
        <family val="2"/>
      </rPr>
      <t>Phase 5: Price and B-BBEE</t>
    </r>
    <r>
      <rPr>
        <sz val="10"/>
        <rFont val="Arial"/>
        <family val="2"/>
      </rPr>
      <t xml:space="preserve">
ii. PPPFA Points Scoring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r>
  </si>
  <si>
    <r>
      <t xml:space="preserve">Pricing - must include VAT, if registered as a VAT Vendor or application made to SARS to register as a VAT Vendor (Proof must be attached)
</t>
    </r>
    <r>
      <rPr>
        <sz val="10"/>
        <color theme="1"/>
        <rFont val="Arial"/>
        <family val="2"/>
      </rPr>
      <t>- Bidder must provide the total costs of accommodation for the proposed duration, with the following details: -
* Rental rate per square metre for the proposed office space;
* Rate per parking bay;
* Annual escalation rate of not greater than CPI, with a motivation if this exceeds CPI;
* Tenant installation amount offered by the bidder must be included together with the rental amount over the period of the lease on the costs to be/incurred;
* Tenant's share of proportionate costs with details, if applicable.
* Tenant Estimated Installation Cost: Tenant installation costs as per Legal Aid SA space norm will be applied on price evaluation to determine the best value for money.</t>
    </r>
    <r>
      <rPr>
        <b/>
        <u/>
        <sz val="10"/>
        <color theme="1"/>
        <rFont val="Arial"/>
        <family val="2"/>
      </rPr>
      <t xml:space="preserve">
</t>
    </r>
  </si>
  <si>
    <r>
      <t>Information Technology requirements - Power skirtings accommodating computer and telephone network. Two plug points per desk. Between 5</t>
    </r>
    <r>
      <rPr>
        <b/>
        <sz val="10"/>
        <color rgb="FFFF0000"/>
        <rFont val="Arial"/>
        <family val="2"/>
      </rPr>
      <t xml:space="preserve"> </t>
    </r>
    <r>
      <rPr>
        <sz val="10"/>
        <rFont val="Arial"/>
        <family val="2"/>
      </rPr>
      <t xml:space="preserve">and 6 </t>
    </r>
    <r>
      <rPr>
        <sz val="10"/>
        <color theme="1"/>
        <rFont val="Arial"/>
        <family val="2"/>
      </rPr>
      <t>Network points.   UPS facility integrated into specific power points.</t>
    </r>
  </si>
  <si>
    <t>Building location and accessibility:  (Targeted area is Carletonville SO)</t>
  </si>
  <si>
    <t>a) Two (2) covered parking bay within an access-controlled premises; or</t>
  </si>
  <si>
    <r>
      <t>b) Two (2) uncovered parking bay within an access-controlled premises</t>
    </r>
    <r>
      <rPr>
        <b/>
        <sz val="10"/>
        <color theme="1"/>
        <rFont val="Arial"/>
        <family val="2"/>
      </rPr>
      <t xml:space="preserve"> (4 points)</t>
    </r>
  </si>
  <si>
    <t xml:space="preserve">Previous Building Statistics
</t>
  </si>
  <si>
    <r>
      <t>Comparison of facilities at  Carletonville  Satellite Office</t>
    </r>
    <r>
      <rPr>
        <b/>
        <sz val="12"/>
        <rFont val="Arial"/>
        <family val="2"/>
      </rPr>
      <t xml:space="preserve"> </t>
    </r>
    <r>
      <rPr>
        <b/>
        <sz val="12"/>
        <color theme="1"/>
        <rFont val="Arial"/>
        <family val="2"/>
      </rPr>
      <t>with Legal Aid Space Norms</t>
    </r>
  </si>
  <si>
    <t>2 offices, 4 cubicles, 7 facility rooms plus designated open area which serves as reception and waiting area.</t>
  </si>
  <si>
    <t>Legal Aid SA reserves the right to negotiation for rental.</t>
  </si>
  <si>
    <r>
      <t xml:space="preserve">The Landlord must be willing to undertake all refurbishments on behalf of Legal Aid SA in line with </t>
    </r>
    <r>
      <rPr>
        <b/>
        <sz val="11"/>
        <color theme="1"/>
        <rFont val="Arial"/>
        <family val="2"/>
      </rPr>
      <t>Construction Industry Development Board (CIDB)</t>
    </r>
    <r>
      <rPr>
        <sz val="11"/>
        <color theme="1"/>
        <rFont val="Arial"/>
        <family val="2"/>
      </rPr>
      <t xml:space="preserve"> requirements. </t>
    </r>
  </si>
  <si>
    <r>
      <t xml:space="preserve">ii. A bidder must submit copies of actual building compliance documents: (28 points) 
Scoring Methodology: 
</t>
    </r>
    <r>
      <rPr>
        <i/>
        <sz val="10"/>
        <color theme="1"/>
        <rFont val="Arial"/>
        <family val="2"/>
      </rPr>
      <t>Actual valid compliance document submitted (100% points)
Signed undertaking submitted (where permitted) (50% points)
No document or undertaking submitted (0 points)</t>
    </r>
  </si>
  <si>
    <t>ii) The premises are available for occupation on or before 01 December 2026, or the bidder has provided a written undertaking confirming that the premises will be ready for occupation by this date.</t>
  </si>
  <si>
    <t>2 Toilets (1 cubicle and 1 basins for female and  1 cubicle, 1 basins for males)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</si>
</sst>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R-436]\ #,##0.00"/>
    <numFmt numFmtId="166" formatCode="0.0"/>
  </numFmts>
  <fonts count="34" x14ac:knownFonts="1">
    <font>
      <sz val="11"/>
      <color theme="1"/>
      <name val="Calibri"/>
      <family val="2"/>
      <scheme val="minor"/>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sz val="14"/>
      <color theme="1"/>
      <name val="Arial"/>
      <family val="2"/>
    </font>
    <font>
      <sz val="10"/>
      <color theme="1"/>
      <name val="Arial"/>
      <family val="2"/>
    </font>
    <font>
      <b/>
      <sz val="10"/>
      <color theme="1"/>
      <name val="Arial"/>
      <family val="2"/>
    </font>
    <font>
      <b/>
      <sz val="10"/>
      <name val="Arial"/>
      <family val="2"/>
    </font>
    <font>
      <sz val="10"/>
      <color rgb="FF00B0F0"/>
      <name val="Arial"/>
      <family val="2"/>
    </font>
    <font>
      <sz val="10"/>
      <color rgb="FF00B050"/>
      <name val="Arial"/>
      <family val="2"/>
    </font>
    <font>
      <b/>
      <u/>
      <sz val="10"/>
      <name val="Arial"/>
      <family val="2"/>
    </font>
    <font>
      <i/>
      <sz val="10"/>
      <color theme="1"/>
      <name val="Arial"/>
      <family val="2"/>
    </font>
    <font>
      <b/>
      <u/>
      <sz val="10"/>
      <color theme="1"/>
      <name val="Arial"/>
      <family val="2"/>
    </font>
    <font>
      <b/>
      <sz val="10"/>
      <color rgb="FFFF0000"/>
      <name val="Arial"/>
      <family val="2"/>
    </font>
    <font>
      <b/>
      <i/>
      <sz val="10"/>
      <color theme="1"/>
      <name val="Arial"/>
      <family val="2"/>
    </font>
    <font>
      <b/>
      <sz val="10"/>
      <color theme="1"/>
      <name val="Calibri"/>
      <family val="2"/>
      <scheme val="minor"/>
    </font>
    <font>
      <b/>
      <u/>
      <sz val="10"/>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bgColor indexed="64"/>
      </patternFill>
    </fill>
    <fill>
      <patternFill patternType="solid">
        <fgColor theme="2" tint="-0.249977111117893"/>
        <bgColor indexed="64"/>
      </patternFill>
    </fill>
    <fill>
      <patternFill patternType="solid">
        <fgColor rgb="FFBFBFBF"/>
        <bgColor rgb="FF000000"/>
      </patternFill>
    </fill>
    <fill>
      <patternFill patternType="solid">
        <fgColor theme="2" tint="-9.9978637043366805E-2"/>
        <bgColor indexed="64"/>
      </patternFill>
    </fill>
  </fills>
  <borders count="1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164" fontId="4" fillId="0" borderId="0" applyFont="0" applyFill="0" applyBorder="0" applyAlignment="0" applyProtection="0"/>
    <xf numFmtId="165" fontId="5" fillId="0" borderId="0"/>
  </cellStyleXfs>
  <cellXfs count="181">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center" vertical="center"/>
    </xf>
    <xf numFmtId="0" fontId="0" fillId="0" borderId="0" xfId="0" applyAlignment="1">
      <alignment horizontal="center" vertical="center"/>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0" fillId="0" borderId="0" xfId="0" applyFont="1" applyAlignment="1">
      <alignment vertical="top"/>
    </xf>
    <xf numFmtId="0" fontId="7" fillId="3" borderId="4" xfId="0" applyFont="1" applyFill="1" applyBorder="1" applyAlignment="1">
      <alignment horizontal="center" vertical="center"/>
    </xf>
    <xf numFmtId="0" fontId="3" fillId="0" borderId="5" xfId="0" applyFont="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Border="1" applyAlignment="1">
      <alignment vertical="center" wrapText="1"/>
    </xf>
    <xf numFmtId="0" fontId="3" fillId="0" borderId="5" xfId="0" applyFont="1" applyBorder="1" applyAlignment="1">
      <alignment vertical="center" wrapText="1"/>
    </xf>
    <xf numFmtId="0" fontId="8" fillId="0" borderId="5" xfId="0" applyFont="1" applyBorder="1" applyAlignment="1">
      <alignment vertical="center" wrapText="1"/>
    </xf>
    <xf numFmtId="164" fontId="10" fillId="0" borderId="5" xfId="1" applyFont="1" applyBorder="1" applyAlignment="1">
      <alignment vertical="center" wrapText="1"/>
    </xf>
    <xf numFmtId="0" fontId="3" fillId="0" borderId="5" xfId="0" applyFont="1" applyBorder="1" applyAlignment="1">
      <alignment horizontal="left" vertical="top" wrapText="1"/>
    </xf>
    <xf numFmtId="0" fontId="8" fillId="0" borderId="5" xfId="0" applyFont="1" applyBorder="1" applyAlignment="1">
      <alignment horizontal="left" vertical="center" wrapText="1"/>
    </xf>
    <xf numFmtId="0" fontId="3" fillId="0" borderId="5" xfId="0" applyFont="1" applyBorder="1" applyAlignment="1">
      <alignment horizontal="center" vertical="center" textRotation="90" wrapText="1"/>
    </xf>
    <xf numFmtId="0" fontId="7" fillId="0" borderId="5" xfId="0" applyFont="1" applyBorder="1" applyAlignment="1">
      <alignment horizontal="left" vertical="center" wrapText="1"/>
    </xf>
    <xf numFmtId="0" fontId="0" fillId="0" borderId="0" xfId="0" applyAlignment="1">
      <alignment horizontal="left" vertical="center"/>
    </xf>
    <xf numFmtId="0" fontId="10" fillId="0" borderId="0" xfId="0" applyFont="1" applyAlignment="1">
      <alignment horizontal="left" vertical="center"/>
    </xf>
    <xf numFmtId="165" fontId="8" fillId="2" borderId="5" xfId="2" applyFont="1" applyFill="1" applyBorder="1" applyAlignment="1">
      <alignment horizontal="center" vertical="top" wrapText="1"/>
    </xf>
    <xf numFmtId="0" fontId="8" fillId="2" borderId="5" xfId="0" applyFont="1" applyFill="1" applyBorder="1" applyAlignment="1">
      <alignment horizontal="center" vertical="top" wrapText="1"/>
    </xf>
    <xf numFmtId="0" fontId="3" fillId="0" borderId="5" xfId="0" applyFont="1" applyBorder="1" applyAlignment="1">
      <alignment horizontal="center" vertical="center"/>
    </xf>
    <xf numFmtId="0" fontId="10" fillId="0" borderId="5" xfId="0" applyFont="1" applyBorder="1" applyAlignment="1">
      <alignment horizontal="center" vertical="center"/>
    </xf>
    <xf numFmtId="0" fontId="0" fillId="0" borderId="5" xfId="0" applyBorder="1" applyAlignment="1">
      <alignment horizontal="center" vertical="center"/>
    </xf>
    <xf numFmtId="0" fontId="7" fillId="3" borderId="4" xfId="0" applyFont="1" applyFill="1" applyBorder="1" applyAlignment="1">
      <alignment vertical="center" wrapText="1"/>
    </xf>
    <xf numFmtId="0" fontId="7" fillId="3" borderId="6" xfId="0" applyFont="1" applyFill="1" applyBorder="1" applyAlignment="1">
      <alignment vertical="center" wrapText="1"/>
    </xf>
    <xf numFmtId="0" fontId="8" fillId="2" borderId="5" xfId="0" applyFont="1" applyFill="1" applyBorder="1" applyAlignment="1">
      <alignment horizontal="center" vertical="center" wrapText="1"/>
    </xf>
    <xf numFmtId="165" fontId="8" fillId="0" borderId="5" xfId="2" applyFont="1" applyBorder="1" applyAlignment="1">
      <alignment vertical="center" wrapText="1"/>
    </xf>
    <xf numFmtId="0" fontId="7" fillId="2" borderId="5" xfId="0" applyFont="1" applyFill="1" applyBorder="1" applyAlignment="1">
      <alignment horizontal="center" vertical="center" wrapText="1"/>
    </xf>
    <xf numFmtId="0" fontId="7" fillId="0" borderId="5" xfId="0" applyFont="1" applyBorder="1" applyAlignment="1">
      <alignment vertical="center" wrapText="1"/>
    </xf>
    <xf numFmtId="0" fontId="7" fillId="0" borderId="1" xfId="0" applyFont="1" applyBorder="1" applyAlignment="1">
      <alignment horizontal="left"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1" fontId="8" fillId="2" borderId="5" xfId="0" applyNumberFormat="1" applyFont="1" applyFill="1" applyBorder="1" applyAlignment="1">
      <alignment horizontal="center" vertical="center" wrapText="1"/>
    </xf>
    <xf numFmtId="0" fontId="1" fillId="0" borderId="0" xfId="0" applyFont="1" applyAlignment="1">
      <alignment horizontal="justify" wrapText="1"/>
    </xf>
    <xf numFmtId="0" fontId="2" fillId="0" borderId="0" xfId="0" applyFont="1" applyAlignment="1">
      <alignment horizontal="justify" wrapText="1"/>
    </xf>
    <xf numFmtId="0" fontId="3" fillId="0" borderId="5" xfId="0" applyFont="1" applyBorder="1" applyAlignment="1">
      <alignment horizontal="justify" vertical="center" wrapText="1"/>
    </xf>
    <xf numFmtId="0" fontId="8" fillId="0" borderId="5" xfId="0" applyFont="1" applyBorder="1" applyAlignment="1">
      <alignment horizontal="justify" vertical="center" wrapText="1"/>
    </xf>
    <xf numFmtId="0" fontId="7" fillId="0" borderId="5" xfId="0" applyFont="1" applyBorder="1" applyAlignment="1">
      <alignment horizontal="justify" vertical="center" wrapText="1"/>
    </xf>
    <xf numFmtId="0" fontId="10" fillId="0" borderId="5" xfId="0" applyFont="1" applyBorder="1" applyAlignment="1">
      <alignment horizontal="justify" vertical="center" wrapText="1"/>
    </xf>
    <xf numFmtId="166" fontId="8" fillId="0" borderId="5" xfId="0" applyNumberFormat="1" applyFont="1" applyBorder="1" applyAlignment="1">
      <alignment horizontal="center" vertical="center" wrapText="1"/>
    </xf>
    <xf numFmtId="166" fontId="8" fillId="2" borderId="5" xfId="0" applyNumberFormat="1" applyFont="1" applyFill="1" applyBorder="1" applyAlignment="1">
      <alignment horizontal="center" vertical="center" wrapText="1"/>
    </xf>
    <xf numFmtId="0" fontId="1" fillId="0" borderId="0" xfId="0" applyFont="1" applyAlignment="1">
      <alignment wrapText="1"/>
    </xf>
    <xf numFmtId="0" fontId="3" fillId="3" borderId="5" xfId="0" applyFont="1" applyFill="1" applyBorder="1" applyAlignment="1">
      <alignment vertical="center" wrapText="1"/>
    </xf>
    <xf numFmtId="0" fontId="3" fillId="3" borderId="5" xfId="0" applyFont="1" applyFill="1" applyBorder="1" applyAlignment="1">
      <alignment horizontal="justify" vertical="center" wrapText="1"/>
    </xf>
    <xf numFmtId="49" fontId="10"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10" fillId="0" borderId="5" xfId="0" applyFont="1" applyBorder="1" applyAlignment="1">
      <alignment horizontal="justify" vertical="top" wrapText="1"/>
    </xf>
    <xf numFmtId="0" fontId="8" fillId="0" borderId="10" xfId="0" applyFont="1" applyBorder="1" applyAlignment="1">
      <alignment vertical="center" wrapText="1"/>
    </xf>
    <xf numFmtId="0" fontId="10" fillId="0" borderId="0" xfId="0" applyFont="1" applyAlignment="1">
      <alignment horizontal="justify" vertical="top" wrapText="1"/>
    </xf>
    <xf numFmtId="0" fontId="10" fillId="0" borderId="10" xfId="0" applyFont="1" applyBorder="1" applyAlignment="1">
      <alignment vertical="center" wrapText="1"/>
    </xf>
    <xf numFmtId="0" fontId="1" fillId="2" borderId="5" xfId="0" applyFont="1" applyFill="1" applyBorder="1" applyAlignment="1">
      <alignment horizontal="justify" vertical="center" wrapText="1"/>
    </xf>
    <xf numFmtId="0" fontId="20" fillId="0" borderId="5" xfId="0" applyFont="1" applyBorder="1" applyAlignment="1">
      <alignment vertical="center"/>
    </xf>
    <xf numFmtId="0" fontId="20" fillId="0" borderId="5" xfId="0" applyFont="1" applyBorder="1" applyAlignment="1">
      <alignment vertical="center" wrapText="1"/>
    </xf>
    <xf numFmtId="0" fontId="1" fillId="0" borderId="5"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4" xfId="0" applyFont="1" applyBorder="1" applyAlignment="1">
      <alignment horizontal="justify" vertical="top" wrapText="1"/>
    </xf>
    <xf numFmtId="0" fontId="10" fillId="0" borderId="10" xfId="0" applyFont="1" applyBorder="1" applyAlignment="1">
      <alignment horizontal="justify" vertical="top" wrapText="1"/>
    </xf>
    <xf numFmtId="0" fontId="1" fillId="0" borderId="0" xfId="0" applyFont="1" applyAlignment="1">
      <alignment horizontal="justify"/>
    </xf>
    <xf numFmtId="0" fontId="1" fillId="0" borderId="0" xfId="0" applyFont="1" applyAlignment="1">
      <alignment horizontal="center" vertical="center" wrapText="1"/>
    </xf>
    <xf numFmtId="0" fontId="7" fillId="0" borderId="5" xfId="0" applyFont="1" applyBorder="1" applyAlignment="1">
      <alignment horizontal="center" vertical="center" wrapText="1"/>
    </xf>
    <xf numFmtId="0" fontId="7" fillId="0" borderId="2" xfId="0" applyFont="1" applyBorder="1" applyAlignment="1">
      <alignment horizontal="center" wrapText="1"/>
    </xf>
    <xf numFmtId="0" fontId="2" fillId="0" borderId="7" xfId="0" applyFont="1" applyBorder="1" applyAlignment="1">
      <alignment horizontal="center" wrapText="1"/>
    </xf>
    <xf numFmtId="0" fontId="2" fillId="0" borderId="0" xfId="0" applyFont="1" applyAlignment="1">
      <alignment horizontal="center" wrapText="1"/>
    </xf>
    <xf numFmtId="0" fontId="10" fillId="2" borderId="5" xfId="0" applyFont="1" applyFill="1" applyBorder="1" applyAlignment="1">
      <alignment vertical="center" wrapText="1"/>
    </xf>
    <xf numFmtId="166" fontId="10" fillId="2" borderId="5" xfId="0" applyNumberFormat="1" applyFont="1" applyFill="1" applyBorder="1" applyAlignment="1">
      <alignment horizontal="center" vertical="top"/>
    </xf>
    <xf numFmtId="0" fontId="7" fillId="6" borderId="4" xfId="0" applyFont="1" applyFill="1" applyBorder="1" applyAlignment="1">
      <alignment horizontal="center" vertical="center" wrapText="1"/>
    </xf>
    <xf numFmtId="0" fontId="0" fillId="0" borderId="0" xfId="0" applyAlignment="1">
      <alignment horizontal="justify"/>
    </xf>
    <xf numFmtId="0" fontId="2" fillId="0" borderId="5" xfId="0" applyFont="1" applyBorder="1" applyAlignment="1">
      <alignment horizontal="justify" vertical="center" wrapText="1"/>
    </xf>
    <xf numFmtId="166" fontId="7" fillId="2" borderId="5" xfId="0" applyNumberFormat="1" applyFont="1" applyFill="1" applyBorder="1" applyAlignment="1">
      <alignment horizontal="center" vertical="center" wrapText="1"/>
    </xf>
    <xf numFmtId="2" fontId="7" fillId="0" borderId="5" xfId="0" applyNumberFormat="1" applyFont="1" applyBorder="1" applyAlignment="1">
      <alignment horizontal="center" vertical="center" wrapText="1"/>
    </xf>
    <xf numFmtId="166" fontId="7" fillId="0" borderId="5" xfId="0" applyNumberFormat="1" applyFont="1" applyBorder="1" applyAlignment="1">
      <alignment horizontal="center" vertical="center" wrapText="1"/>
    </xf>
    <xf numFmtId="2" fontId="7" fillId="3" borderId="3" xfId="0" applyNumberFormat="1" applyFont="1" applyFill="1" applyBorder="1" applyAlignment="1">
      <alignment horizontal="center" vertical="center" wrapText="1"/>
    </xf>
    <xf numFmtId="2" fontId="8" fillId="2" borderId="5" xfId="0" applyNumberFormat="1" applyFont="1" applyFill="1" applyBorder="1" applyAlignment="1">
      <alignment horizontal="center" vertical="center" wrapText="1"/>
    </xf>
    <xf numFmtId="2" fontId="8" fillId="0" borderId="5" xfId="0" applyNumberFormat="1" applyFont="1" applyBorder="1" applyAlignment="1">
      <alignment horizontal="center" vertical="center" wrapText="1"/>
    </xf>
    <xf numFmtId="0" fontId="2" fillId="2" borderId="5" xfId="0" applyFont="1" applyFill="1" applyBorder="1" applyAlignment="1">
      <alignment horizontal="justify" vertical="center" wrapText="1"/>
    </xf>
    <xf numFmtId="0" fontId="8" fillId="0" borderId="5" xfId="0" applyFont="1" applyBorder="1" applyAlignment="1">
      <alignment horizontal="center" vertical="center" wrapText="1"/>
    </xf>
    <xf numFmtId="0" fontId="2" fillId="7" borderId="8" xfId="0" applyFont="1" applyFill="1" applyBorder="1" applyAlignment="1">
      <alignment horizontal="justify" vertical="center" wrapText="1"/>
    </xf>
    <xf numFmtId="2" fontId="7" fillId="3" borderId="5" xfId="0" applyNumberFormat="1" applyFont="1" applyFill="1" applyBorder="1" applyAlignment="1">
      <alignment horizontal="center" vertical="center" wrapText="1"/>
    </xf>
    <xf numFmtId="0" fontId="2" fillId="3" borderId="8" xfId="0" applyFont="1" applyFill="1" applyBorder="1" applyAlignment="1">
      <alignment horizontal="justify" vertical="center" wrapText="1"/>
    </xf>
    <xf numFmtId="0" fontId="2" fillId="3" borderId="4" xfId="0" applyFont="1" applyFill="1" applyBorder="1" applyAlignment="1">
      <alignment horizontal="justify" vertical="center" wrapText="1"/>
    </xf>
    <xf numFmtId="0" fontId="8" fillId="0" borderId="5" xfId="0" applyFont="1" applyFill="1" applyBorder="1" applyAlignment="1">
      <alignment horizontal="center" vertical="center" wrapText="1"/>
    </xf>
    <xf numFmtId="165" fontId="8" fillId="0" borderId="5" xfId="2" applyFont="1" applyFill="1" applyBorder="1" applyAlignment="1">
      <alignment horizontal="center" vertical="top" wrapText="1"/>
    </xf>
    <xf numFmtId="0" fontId="8" fillId="0" borderId="5" xfId="2" applyNumberFormat="1" applyFont="1" applyFill="1" applyBorder="1" applyAlignment="1">
      <alignment horizontal="center" vertical="top" wrapText="1"/>
    </xf>
    <xf numFmtId="0" fontId="10" fillId="0" borderId="5" xfId="0" applyFont="1" applyFill="1" applyBorder="1" applyAlignment="1">
      <alignment vertical="top" wrapText="1"/>
    </xf>
    <xf numFmtId="0" fontId="8" fillId="0" borderId="5" xfId="0" applyFont="1" applyFill="1" applyBorder="1" applyAlignment="1">
      <alignment horizontal="center" vertical="top" wrapText="1"/>
    </xf>
    <xf numFmtId="0" fontId="5" fillId="2" borderId="5" xfId="0" applyFont="1" applyFill="1" applyBorder="1" applyAlignment="1">
      <alignment horizontal="justify" vertical="center" wrapText="1"/>
    </xf>
    <xf numFmtId="0" fontId="22" fillId="0" borderId="0" xfId="0" applyFont="1"/>
    <xf numFmtId="0" fontId="22" fillId="0" borderId="0" xfId="0" applyFont="1" applyAlignment="1">
      <alignment horizontal="justify"/>
    </xf>
    <xf numFmtId="0" fontId="22" fillId="0" borderId="0" xfId="0" applyFont="1" applyAlignment="1">
      <alignment vertical="center"/>
    </xf>
    <xf numFmtId="0" fontId="23" fillId="0" borderId="0" xfId="0" applyFont="1" applyAlignment="1">
      <alignment horizontal="justify"/>
    </xf>
    <xf numFmtId="0" fontId="22" fillId="0" borderId="0" xfId="0" applyFont="1" applyAlignment="1">
      <alignment vertical="center" wrapText="1"/>
    </xf>
    <xf numFmtId="0" fontId="22" fillId="0" borderId="0" xfId="0" applyFont="1" applyAlignment="1">
      <alignment wrapText="1"/>
    </xf>
    <xf numFmtId="0" fontId="23" fillId="3" borderId="5" xfId="0" applyFont="1" applyFill="1" applyBorder="1" applyAlignment="1">
      <alignment vertical="center" wrapText="1"/>
    </xf>
    <xf numFmtId="0" fontId="24" fillId="3" borderId="5" xfId="0" applyFont="1" applyFill="1" applyBorder="1" applyAlignment="1">
      <alignment horizontal="justify" vertical="center"/>
    </xf>
    <xf numFmtId="0" fontId="23" fillId="0" borderId="5" xfId="0" applyFont="1" applyBorder="1" applyAlignment="1">
      <alignment horizontal="left" vertical="center" wrapText="1"/>
    </xf>
    <xf numFmtId="0" fontId="24" fillId="0" borderId="5" xfId="0" applyFont="1" applyBorder="1" applyAlignment="1">
      <alignment horizontal="justify" vertical="center"/>
    </xf>
    <xf numFmtId="0" fontId="22" fillId="0" borderId="5" xfId="0" applyFont="1" applyBorder="1" applyAlignment="1">
      <alignment vertical="center" wrapText="1"/>
    </xf>
    <xf numFmtId="0" fontId="5" fillId="0" borderId="5" xfId="0" applyFont="1" applyBorder="1" applyAlignment="1">
      <alignment horizontal="justify" vertical="center"/>
    </xf>
    <xf numFmtId="0" fontId="5" fillId="0" borderId="5" xfId="0" applyFont="1" applyBorder="1" applyAlignment="1">
      <alignment vertical="center" wrapText="1"/>
    </xf>
    <xf numFmtId="0" fontId="25" fillId="0" borderId="5" xfId="0" applyFont="1" applyBorder="1" applyAlignment="1">
      <alignment vertical="center" wrapText="1"/>
    </xf>
    <xf numFmtId="0" fontId="25" fillId="0" borderId="0" xfId="0" applyFont="1" applyAlignment="1">
      <alignment vertical="center" wrapText="1"/>
    </xf>
    <xf numFmtId="0" fontId="22" fillId="0" borderId="5" xfId="0" applyFont="1" applyBorder="1" applyAlignment="1">
      <alignment horizontal="justify" vertical="center"/>
    </xf>
    <xf numFmtId="0" fontId="26" fillId="0" borderId="5" xfId="0" applyFont="1" applyBorder="1" applyAlignment="1">
      <alignment vertical="center"/>
    </xf>
    <xf numFmtId="0" fontId="22" fillId="0" borderId="5" xfId="0" applyFont="1" applyBorder="1" applyAlignment="1">
      <alignment horizontal="left" vertical="center" wrapText="1"/>
    </xf>
    <xf numFmtId="0" fontId="22" fillId="2" borderId="5" xfId="0" applyFont="1" applyFill="1" applyBorder="1" applyAlignment="1">
      <alignment horizontal="justify" vertical="center"/>
    </xf>
    <xf numFmtId="0" fontId="5" fillId="0" borderId="5" xfId="0" applyFont="1" applyBorder="1" applyAlignment="1">
      <alignment horizontal="justify" vertical="center" wrapText="1"/>
    </xf>
    <xf numFmtId="0" fontId="5" fillId="0" borderId="5" xfId="0" applyFont="1" applyBorder="1" applyAlignment="1">
      <alignment horizontal="left" vertical="center" wrapText="1"/>
    </xf>
    <xf numFmtId="0" fontId="27" fillId="0" borderId="5" xfId="0" applyFont="1" applyBorder="1" applyAlignment="1">
      <alignment horizontal="justify" vertical="center"/>
    </xf>
    <xf numFmtId="0" fontId="22" fillId="0" borderId="5" xfId="0" applyFont="1" applyBorder="1" applyAlignment="1">
      <alignment horizontal="justify" vertical="center" wrapText="1"/>
    </xf>
    <xf numFmtId="0" fontId="5" fillId="0" borderId="4" xfId="0" applyFont="1" applyBorder="1" applyAlignment="1">
      <alignment horizontal="left" vertical="center" wrapText="1"/>
    </xf>
    <xf numFmtId="0" fontId="5" fillId="0" borderId="4" xfId="0" applyFont="1" applyBorder="1" applyAlignment="1">
      <alignment vertical="center" wrapText="1"/>
    </xf>
    <xf numFmtId="0" fontId="5" fillId="0" borderId="10" xfId="0" applyFont="1" applyBorder="1" applyAlignment="1">
      <alignment vertical="center" wrapText="1"/>
    </xf>
    <xf numFmtId="0" fontId="23" fillId="4" borderId="5" xfId="0" applyFont="1" applyFill="1" applyBorder="1" applyAlignment="1">
      <alignment horizontal="justify" vertical="center" wrapText="1"/>
    </xf>
    <xf numFmtId="0" fontId="23" fillId="4" borderId="5" xfId="0" applyFont="1" applyFill="1" applyBorder="1" applyAlignment="1">
      <alignment horizontal="center" vertical="center" textRotation="90" wrapText="1"/>
    </xf>
    <xf numFmtId="0" fontId="29" fillId="0" borderId="5" xfId="0" applyFont="1" applyBorder="1" applyAlignment="1">
      <alignment horizontal="justify" vertical="top" wrapText="1"/>
    </xf>
    <xf numFmtId="0" fontId="23" fillId="0" borderId="5" xfId="0" applyFont="1" applyBorder="1" applyAlignment="1">
      <alignment horizontal="center" vertical="center" wrapText="1"/>
    </xf>
    <xf numFmtId="0" fontId="22" fillId="0" borderId="5" xfId="0" applyFont="1" applyBorder="1" applyAlignment="1">
      <alignment horizontal="justify" vertical="top" wrapText="1"/>
    </xf>
    <xf numFmtId="0" fontId="29" fillId="0" borderId="5" xfId="0" applyFont="1" applyBorder="1" applyAlignment="1">
      <alignment horizontal="justify" vertical="center" wrapText="1"/>
    </xf>
    <xf numFmtId="0" fontId="5" fillId="2" borderId="4" xfId="0" applyFont="1" applyFill="1" applyBorder="1" applyAlignment="1">
      <alignment horizontal="justify" vertical="top" wrapText="1"/>
    </xf>
    <xf numFmtId="0" fontId="22" fillId="0" borderId="4" xfId="0" applyFont="1" applyBorder="1" applyAlignment="1">
      <alignment vertical="center" wrapText="1"/>
    </xf>
    <xf numFmtId="0" fontId="5" fillId="2" borderId="4" xfId="0" applyFont="1" applyFill="1" applyBorder="1" applyAlignment="1">
      <alignment horizontal="justify" vertical="center" wrapText="1"/>
    </xf>
    <xf numFmtId="0" fontId="22" fillId="0" borderId="4" xfId="0" applyFont="1" applyBorder="1" applyAlignment="1">
      <alignment horizontal="center" vertical="center" wrapText="1"/>
    </xf>
    <xf numFmtId="0" fontId="5" fillId="0" borderId="13" xfId="0" applyFont="1" applyBorder="1" applyAlignment="1">
      <alignment horizontal="center" vertical="center" wrapText="1"/>
    </xf>
    <xf numFmtId="0" fontId="23" fillId="0" borderId="5" xfId="0" applyFont="1" applyBorder="1" applyAlignment="1">
      <alignment horizontal="justify" vertical="center"/>
    </xf>
    <xf numFmtId="0" fontId="22" fillId="0" borderId="0" xfId="0" applyFont="1" applyAlignment="1">
      <alignment horizontal="left" vertical="center" wrapText="1"/>
    </xf>
    <xf numFmtId="0" fontId="22" fillId="0" borderId="6" xfId="0" applyFont="1" applyBorder="1" applyAlignment="1">
      <alignment vertical="center" wrapText="1"/>
    </xf>
    <xf numFmtId="0" fontId="33" fillId="0" borderId="5" xfId="0" applyFont="1" applyBorder="1" applyAlignment="1">
      <alignment vertical="center" wrapText="1"/>
    </xf>
    <xf numFmtId="0" fontId="33" fillId="2" borderId="5" xfId="0" applyFont="1" applyFill="1" applyBorder="1" applyAlignment="1">
      <alignment vertical="center" wrapText="1"/>
    </xf>
    <xf numFmtId="0" fontId="22" fillId="0" borderId="11" xfId="0" applyFont="1" applyBorder="1" applyAlignment="1">
      <alignment vertical="center" wrapText="1"/>
    </xf>
    <xf numFmtId="0" fontId="5" fillId="2" borderId="5" xfId="0" applyFont="1" applyFill="1" applyBorder="1" applyAlignment="1">
      <alignment horizontal="justify" vertical="top" wrapText="1"/>
    </xf>
    <xf numFmtId="0" fontId="29" fillId="0" borderId="5" xfId="0" applyFont="1" applyBorder="1" applyAlignment="1">
      <alignment horizontal="left" vertical="top" wrapText="1"/>
    </xf>
    <xf numFmtId="0" fontId="22" fillId="0" borderId="10" xfId="0" applyFont="1" applyBorder="1" applyAlignment="1">
      <alignment vertical="center" wrapText="1"/>
    </xf>
    <xf numFmtId="0" fontId="24" fillId="0" borderId="5" xfId="0" applyFont="1" applyBorder="1" applyAlignment="1">
      <alignment horizontal="left" vertical="center" wrapText="1"/>
    </xf>
    <xf numFmtId="0" fontId="3" fillId="0" borderId="0" xfId="0" applyFont="1" applyAlignment="1">
      <alignment horizontal="center" vertical="center" wrapText="1"/>
    </xf>
    <xf numFmtId="0" fontId="0" fillId="0" borderId="0" xfId="0"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3" fillId="0" borderId="6" xfId="0" applyFont="1" applyBorder="1" applyAlignment="1">
      <alignment vertical="center" wrapText="1"/>
    </xf>
    <xf numFmtId="0" fontId="16" fillId="0" borderId="3" xfId="0" applyFont="1" applyBorder="1" applyAlignment="1">
      <alignment vertical="center" wrapText="1"/>
    </xf>
    <xf numFmtId="0" fontId="16" fillId="0" borderId="8"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0" xfId="0" applyFont="1" applyBorder="1" applyAlignment="1">
      <alignment horizontal="center" vertical="center" wrapText="1"/>
    </xf>
    <xf numFmtId="0" fontId="23" fillId="5" borderId="0" xfId="0" applyFont="1" applyFill="1" applyAlignment="1">
      <alignment horizontal="center" vertical="center" wrapText="1"/>
    </xf>
    <xf numFmtId="0" fontId="6" fillId="5" borderId="0" xfId="0" applyFont="1" applyFill="1" applyAlignment="1">
      <alignment horizontal="center" vertical="center" wrapText="1"/>
    </xf>
    <xf numFmtId="0" fontId="5" fillId="0" borderId="4" xfId="0" applyFont="1" applyBorder="1" applyAlignment="1">
      <alignment horizontal="left" vertical="center" wrapText="1"/>
    </xf>
    <xf numFmtId="0" fontId="5" fillId="0" borderId="10" xfId="0" applyFont="1" applyBorder="1" applyAlignment="1">
      <alignment horizontal="left" vertical="center" wrapText="1"/>
    </xf>
    <xf numFmtId="0" fontId="5" fillId="0" borderId="13" xfId="0" applyFont="1" applyBorder="1" applyAlignment="1">
      <alignment horizontal="center" vertical="center" wrapText="1"/>
    </xf>
    <xf numFmtId="0" fontId="23" fillId="0" borderId="6" xfId="0" applyFont="1" applyBorder="1" applyAlignment="1">
      <alignment horizontal="left" vertical="center" wrapText="1"/>
    </xf>
    <xf numFmtId="0" fontId="32" fillId="0" borderId="3" xfId="0" applyFont="1" applyBorder="1" applyAlignment="1">
      <alignment horizontal="left" vertical="center" wrapText="1"/>
    </xf>
    <xf numFmtId="0" fontId="32" fillId="0" borderId="8" xfId="0" applyFont="1" applyBorder="1" applyAlignment="1">
      <alignment horizontal="left" vertical="center" wrapText="1"/>
    </xf>
    <xf numFmtId="0" fontId="3" fillId="0" borderId="0" xfId="0" applyFont="1" applyAlignment="1">
      <alignment horizontal="center" vertical="top"/>
    </xf>
    <xf numFmtId="0" fontId="9" fillId="0" borderId="9" xfId="0" applyFont="1" applyBorder="1" applyAlignment="1">
      <alignment horizontal="center" vertical="center" wrapText="1"/>
    </xf>
    <xf numFmtId="0" fontId="21" fillId="0" borderId="9" xfId="0" applyFont="1" applyBorder="1" applyAlignment="1">
      <alignment horizontal="center" vertical="center" wrapText="1"/>
    </xf>
    <xf numFmtId="0" fontId="27" fillId="0" borderId="5" xfId="0" applyFont="1" applyFill="1" applyBorder="1" applyAlignment="1">
      <alignment horizontal="justify" vertical="center"/>
    </xf>
    <xf numFmtId="0" fontId="5" fillId="0" borderId="5" xfId="0" applyFont="1" applyFill="1" applyBorder="1" applyAlignment="1">
      <alignment horizontal="justify" vertical="center"/>
    </xf>
    <xf numFmtId="0" fontId="22" fillId="0" borderId="5" xfId="0" applyFont="1" applyFill="1" applyBorder="1" applyAlignment="1">
      <alignment horizontal="justify" vertical="center" wrapText="1"/>
    </xf>
    <xf numFmtId="0" fontId="28" fillId="0" borderId="5" xfId="0" applyFont="1" applyFill="1" applyBorder="1" applyAlignment="1">
      <alignment horizontal="justify" vertical="center" wrapText="1"/>
    </xf>
    <xf numFmtId="0" fontId="23" fillId="0" borderId="5" xfId="0" applyFont="1" applyFill="1" applyBorder="1" applyAlignment="1">
      <alignment horizontal="justify" vertical="center" wrapText="1"/>
    </xf>
    <xf numFmtId="0" fontId="23" fillId="0" borderId="5" xfId="0" applyFont="1" applyFill="1" applyBorder="1" applyAlignment="1">
      <alignment horizontal="justify" vertical="top" wrapText="1"/>
    </xf>
    <xf numFmtId="0" fontId="23" fillId="0" borderId="5" xfId="0" applyFont="1" applyFill="1" applyBorder="1" applyAlignment="1">
      <alignment horizontal="center" vertical="center" wrapText="1"/>
    </xf>
    <xf numFmtId="0" fontId="22" fillId="0" borderId="5" xfId="0" applyFont="1" applyFill="1" applyBorder="1" applyAlignment="1">
      <alignment horizontal="justify" vertical="top" wrapText="1"/>
    </xf>
    <xf numFmtId="0" fontId="24" fillId="0" borderId="4" xfId="0" applyFont="1" applyFill="1" applyBorder="1" applyAlignment="1">
      <alignment horizontal="justify" vertical="center" wrapText="1"/>
    </xf>
    <xf numFmtId="0" fontId="5" fillId="0" borderId="4" xfId="0" applyFont="1" applyFill="1" applyBorder="1" applyAlignment="1">
      <alignment horizontal="justify" vertical="center" wrapText="1"/>
    </xf>
    <xf numFmtId="0" fontId="29" fillId="0" borderId="4" xfId="0" applyFont="1" applyFill="1" applyBorder="1" applyAlignment="1">
      <alignment horizontal="justify" vertical="top" wrapText="1"/>
    </xf>
    <xf numFmtId="0" fontId="23" fillId="0" borderId="4" xfId="0" applyFont="1" applyFill="1" applyBorder="1" applyAlignment="1">
      <alignment horizontal="justify" vertical="top" wrapText="1"/>
    </xf>
    <xf numFmtId="0" fontId="22" fillId="0" borderId="4" xfId="0" applyFont="1" applyFill="1" applyBorder="1" applyAlignment="1">
      <alignment horizontal="justify" vertical="top" wrapText="1"/>
    </xf>
    <xf numFmtId="0" fontId="23" fillId="0" borderId="4" xfId="0" applyFont="1" applyFill="1" applyBorder="1" applyAlignment="1">
      <alignment horizontal="center" vertical="center" wrapText="1"/>
    </xf>
    <xf numFmtId="0" fontId="29" fillId="0" borderId="5" xfId="0" applyFont="1" applyFill="1" applyBorder="1" applyAlignment="1">
      <alignment vertical="top" wrapText="1"/>
    </xf>
    <xf numFmtId="0" fontId="23" fillId="0" borderId="5" xfId="0" applyFont="1" applyFill="1" applyBorder="1" applyAlignment="1">
      <alignment vertical="top" wrapText="1"/>
    </xf>
    <xf numFmtId="0" fontId="15" fillId="0" borderId="3" xfId="0" applyFont="1" applyBorder="1" applyAlignment="1">
      <alignment horizontal="center" vertic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1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D0803337-67A4-4FE9-B98D-0D93288B733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6764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3" name="Picture 2">
          <a:extLst>
            <a:ext uri="{FF2B5EF4-FFF2-40B4-BE49-F238E27FC236}">
              <a16:creationId xmlns:a16="http://schemas.microsoft.com/office/drawing/2014/main" id="{24764DC3-4699-46DB-8260-4F6C894CE05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71501" y="16764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701040</xdr:colOff>
      <xdr:row>0</xdr:row>
      <xdr:rowOff>167640</xdr:rowOff>
    </xdr:from>
    <xdr:ext cx="5582285" cy="876300"/>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05790" y="167640"/>
          <a:ext cx="5582285" cy="876300"/>
        </a:xfrm>
        <a:prstGeom prst="rect">
          <a:avLst/>
        </a:prstGeom>
        <a:noFill/>
        <a:ln w="9525">
          <a:noFill/>
          <a:miter lim="800000"/>
          <a:headEnd/>
          <a:tailEnd/>
        </a:ln>
      </xdr:spPr>
    </xdr:pic>
    <xdr:clientData/>
  </xdr:oneCellAnchor>
  <xdr:oneCellAnchor>
    <xdr:from>
      <xdr:col>0</xdr:col>
      <xdr:colOff>701040</xdr:colOff>
      <xdr:row>0</xdr:row>
      <xdr:rowOff>167640</xdr:rowOff>
    </xdr:from>
    <xdr:ext cx="5582285" cy="876300"/>
    <xdr:pic>
      <xdr:nvPicPr>
        <xdr:cNvPr id="3" name="Picture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05790" y="167640"/>
          <a:ext cx="5582285" cy="876300"/>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1127761</xdr:colOff>
      <xdr:row>0</xdr:row>
      <xdr:rowOff>68581</xdr:rowOff>
    </xdr:from>
    <xdr:ext cx="5695950" cy="845820"/>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13411" y="68581"/>
          <a:ext cx="5695950" cy="845820"/>
        </a:xfrm>
        <a:prstGeom prst="rect">
          <a:avLst/>
        </a:prstGeom>
        <a:noFill/>
        <a:ln w="9525">
          <a:noFill/>
          <a:miter lim="800000"/>
          <a:headEnd/>
          <a:tailEnd/>
        </a:ln>
      </xdr:spPr>
    </xdr:pic>
    <xdr:clientData/>
  </xdr:oneCellAnchor>
  <xdr:oneCellAnchor>
    <xdr:from>
      <xdr:col>0</xdr:col>
      <xdr:colOff>1127761</xdr:colOff>
      <xdr:row>0</xdr:row>
      <xdr:rowOff>68581</xdr:rowOff>
    </xdr:from>
    <xdr:ext cx="5695950" cy="845820"/>
    <xdr:pic>
      <xdr:nvPicPr>
        <xdr:cNvPr id="3" name="Picture 2">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13411" y="68581"/>
          <a:ext cx="5695950" cy="845820"/>
        </a:xfrm>
        <a:prstGeom prst="rect">
          <a:avLst/>
        </a:prstGeom>
        <a:noFill/>
        <a:ln w="9525">
          <a:noFill/>
          <a:miter lim="800000"/>
          <a:headEnd/>
          <a:tailEnd/>
        </a:ln>
      </xdr:spPr>
    </xdr:pic>
    <xdr:clientData/>
  </xdr:oneCellAnchor>
</xdr:wsDr>
</file>

<file path=xl/persons/person.xml><?xml version="1.0" encoding="utf-8"?>
<personList xmlns="http://schemas.microsoft.com/office/spreadsheetml/2018/threadedcomments" xmlns:x="http://schemas.openxmlformats.org/spreadsheetml/2006/main">
  <person displayName="Moima Phakedi" id="{B87D4999-1326-4B94-A5E3-C8C82E6A6B3D}" userId="S::MoimaP@legal-aid.co.za::4ff564fb-e713-4eed-bc84-65fb9c96faf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3" dT="2023-10-23T07:18:14.44" personId="{B87D4999-1326-4B94-A5E3-C8C82E6A6B3D}" id="{1019B9BC-A61D-4591-9AC5-5DB60C024C48}">
    <text>Can we have more storage space. The allocated space is not enough to store files and other related items.  12 square metres should be reasonable.</text>
  </threadedComment>
  <threadedComment ref="G15" dT="2023-10-23T07:19:46.68" personId="{B87D4999-1326-4B94-A5E3-C8C82E6A6B3D}" id="{5EC56465-5374-49C0-AB4B-F7B78A818EC5}">
    <text>Does this include cubicles for public?</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 Id="rId5"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view="pageBreakPreview" zoomScaleNormal="100" zoomScaleSheetLayoutView="100" workbookViewId="0">
      <selection activeCell="A8" sqref="A8:C8"/>
    </sheetView>
  </sheetViews>
  <sheetFormatPr defaultRowHeight="14.4" x14ac:dyDescent="0.3"/>
  <cols>
    <col min="1" max="1" width="6.5546875" customWidth="1"/>
    <col min="2" max="2" width="83.5546875" customWidth="1"/>
    <col min="3" max="3" width="16.109375" customWidth="1"/>
  </cols>
  <sheetData>
    <row r="1" spans="1:3" x14ac:dyDescent="0.3">
      <c r="A1" s="19"/>
      <c r="B1" s="19"/>
    </row>
    <row r="2" spans="1:3" x14ac:dyDescent="0.3">
      <c r="A2" s="19"/>
      <c r="B2" s="19"/>
    </row>
    <row r="3" spans="1:3" x14ac:dyDescent="0.3">
      <c r="A3" s="19"/>
      <c r="B3" s="19"/>
    </row>
    <row r="4" spans="1:3" x14ac:dyDescent="0.3">
      <c r="A4" s="19"/>
      <c r="B4" s="19"/>
    </row>
    <row r="5" spans="1:3" x14ac:dyDescent="0.3">
      <c r="A5" s="19"/>
      <c r="B5" s="19"/>
    </row>
    <row r="6" spans="1:3" x14ac:dyDescent="0.3">
      <c r="A6" s="19"/>
      <c r="B6" s="19"/>
    </row>
    <row r="7" spans="1:3" x14ac:dyDescent="0.3">
      <c r="A7" s="19"/>
      <c r="B7" s="19"/>
    </row>
    <row r="8" spans="1:3" ht="31.95" customHeight="1" x14ac:dyDescent="0.3">
      <c r="A8" s="137" t="s">
        <v>267</v>
      </c>
      <c r="B8" s="137"/>
      <c r="C8" s="138"/>
    </row>
    <row r="9" spans="1:3" ht="15" x14ac:dyDescent="0.3">
      <c r="A9" s="20"/>
      <c r="B9" s="20"/>
    </row>
    <row r="10" spans="1:3" ht="15.6" x14ac:dyDescent="0.3">
      <c r="A10" s="23" t="s">
        <v>59</v>
      </c>
      <c r="B10" s="9" t="s">
        <v>122</v>
      </c>
      <c r="C10" s="23" t="s">
        <v>123</v>
      </c>
    </row>
    <row r="11" spans="1:3" ht="15" x14ac:dyDescent="0.3">
      <c r="A11" s="24">
        <v>1</v>
      </c>
      <c r="B11" s="10" t="s">
        <v>128</v>
      </c>
      <c r="C11" s="25">
        <v>2</v>
      </c>
    </row>
    <row r="12" spans="1:3" ht="15" x14ac:dyDescent="0.3">
      <c r="A12" s="24">
        <v>2</v>
      </c>
      <c r="B12" s="10" t="s">
        <v>141</v>
      </c>
      <c r="C12" s="25">
        <v>5</v>
      </c>
    </row>
    <row r="13" spans="1:3" ht="15" x14ac:dyDescent="0.3">
      <c r="A13" s="24">
        <v>3</v>
      </c>
      <c r="B13" s="10" t="s">
        <v>40</v>
      </c>
      <c r="C13" s="25">
        <v>6</v>
      </c>
    </row>
  </sheetData>
  <mergeCells count="1">
    <mergeCell ref="A8:C8"/>
  </mergeCells>
  <pageMargins left="0.7" right="0.7" top="0.75" bottom="0.75" header="0.3" footer="0.3"/>
  <pageSetup paperSize="9" scale="82"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34" customWidth="1"/>
    <col min="2" max="2" width="92.88671875" style="37" customWidth="1"/>
    <col min="3" max="3" width="6.5546875" style="33" customWidth="1"/>
    <col min="4" max="4" width="7.44140625" style="33" customWidth="1"/>
    <col min="5" max="5" width="11" style="33" customWidth="1"/>
    <col min="6" max="16384" width="9.109375" style="33"/>
  </cols>
  <sheetData>
    <row r="2" spans="1:5" ht="15" customHeight="1" x14ac:dyDescent="0.25">
      <c r="A2" s="33"/>
    </row>
    <row r="3" spans="1:5" x14ac:dyDescent="0.25">
      <c r="A3" s="33"/>
    </row>
    <row r="5" spans="1:5" x14ac:dyDescent="0.25">
      <c r="B5" s="38"/>
    </row>
    <row r="7" spans="1:5" ht="53.4" customHeight="1" x14ac:dyDescent="0.25">
      <c r="A7" s="139" t="s">
        <v>142</v>
      </c>
      <c r="B7" s="140"/>
      <c r="C7" s="141"/>
      <c r="D7" s="141"/>
      <c r="E7" s="141"/>
    </row>
    <row r="9" spans="1:5" s="35" customFormat="1" ht="15.6" x14ac:dyDescent="0.3">
      <c r="A9" s="12" t="s">
        <v>59</v>
      </c>
      <c r="B9" s="39" t="s">
        <v>57</v>
      </c>
      <c r="C9" s="12" t="s">
        <v>3</v>
      </c>
      <c r="D9" s="12" t="s">
        <v>4</v>
      </c>
      <c r="E9" s="12" t="s">
        <v>5</v>
      </c>
    </row>
    <row r="10" spans="1:5" s="35" customFormat="1" ht="15.6" x14ac:dyDescent="0.3">
      <c r="A10" s="9">
        <v>1</v>
      </c>
      <c r="B10" s="39" t="s">
        <v>6</v>
      </c>
      <c r="C10" s="11"/>
      <c r="D10" s="11"/>
      <c r="E10" s="11"/>
    </row>
    <row r="11" spans="1:5" s="35" customFormat="1" ht="45" x14ac:dyDescent="0.3">
      <c r="A11" s="11" t="s">
        <v>53</v>
      </c>
      <c r="B11" s="40" t="s">
        <v>78</v>
      </c>
      <c r="C11" s="11"/>
      <c r="D11" s="11"/>
      <c r="E11" s="11"/>
    </row>
    <row r="12" spans="1:5" s="35" customFormat="1" ht="30" x14ac:dyDescent="0.3">
      <c r="A12" s="10" t="s">
        <v>58</v>
      </c>
      <c r="B12" s="40" t="s">
        <v>140</v>
      </c>
      <c r="C12" s="11"/>
      <c r="D12" s="11"/>
      <c r="E12" s="11"/>
    </row>
    <row r="13" spans="1:5" s="35" customFormat="1" ht="90" x14ac:dyDescent="0.3">
      <c r="A13" s="11" t="s">
        <v>70</v>
      </c>
      <c r="B13" s="40" t="s">
        <v>129</v>
      </c>
      <c r="C13" s="11"/>
      <c r="D13" s="11"/>
      <c r="E13" s="11"/>
    </row>
    <row r="14" spans="1:5" s="35" customFormat="1" ht="60" x14ac:dyDescent="0.3">
      <c r="A14" s="11" t="s">
        <v>73</v>
      </c>
      <c r="B14" s="40" t="s">
        <v>130</v>
      </c>
      <c r="C14" s="11"/>
      <c r="D14" s="11"/>
      <c r="E14" s="11"/>
    </row>
    <row r="15" spans="1:5" s="35" customFormat="1" ht="30" x14ac:dyDescent="0.3">
      <c r="A15" s="11" t="s">
        <v>139</v>
      </c>
      <c r="B15" s="40" t="s">
        <v>8</v>
      </c>
      <c r="C15" s="11"/>
      <c r="D15" s="11"/>
      <c r="E15" s="11"/>
    </row>
    <row r="16" spans="1:5" s="35" customFormat="1" ht="22.95" customHeight="1" x14ac:dyDescent="0.3">
      <c r="A16" s="10" t="s">
        <v>138</v>
      </c>
      <c r="B16" s="40" t="s">
        <v>74</v>
      </c>
      <c r="C16" s="11"/>
      <c r="D16" s="11"/>
      <c r="E16" s="11"/>
    </row>
    <row r="17" spans="1:5" s="35" customFormat="1" ht="24.6" customHeight="1" x14ac:dyDescent="0.3">
      <c r="A17" s="10">
        <v>1.7</v>
      </c>
      <c r="B17" s="40" t="s">
        <v>75</v>
      </c>
      <c r="C17" s="11"/>
      <c r="D17" s="11"/>
      <c r="E17" s="11"/>
    </row>
    <row r="18" spans="1:5" s="35" customFormat="1" ht="45" x14ac:dyDescent="0.3">
      <c r="A18" s="10">
        <v>1.8</v>
      </c>
      <c r="B18" s="40" t="s">
        <v>2</v>
      </c>
      <c r="C18" s="11"/>
      <c r="D18" s="11"/>
      <c r="E18" s="11"/>
    </row>
    <row r="19" spans="1:5" s="35" customFormat="1" ht="15" x14ac:dyDescent="0.3">
      <c r="A19" s="11"/>
      <c r="B19" s="40"/>
      <c r="C19" s="11"/>
      <c r="D19" s="11"/>
      <c r="E19" s="11"/>
    </row>
    <row r="20" spans="1:5" s="35" customFormat="1" ht="15.6" x14ac:dyDescent="0.3">
      <c r="A20" s="15">
        <v>2</v>
      </c>
      <c r="B20" s="41" t="s">
        <v>52</v>
      </c>
      <c r="C20" s="11"/>
      <c r="D20" s="11"/>
      <c r="E20" s="11"/>
    </row>
    <row r="21" spans="1:5" s="35" customFormat="1" ht="45" x14ac:dyDescent="0.3">
      <c r="A21" s="11" t="s">
        <v>60</v>
      </c>
      <c r="B21" s="40" t="s">
        <v>54</v>
      </c>
      <c r="C21" s="11"/>
      <c r="D21" s="11"/>
      <c r="E21" s="11"/>
    </row>
    <row r="22" spans="1:5" s="35" customFormat="1" ht="45" x14ac:dyDescent="0.3">
      <c r="A22" s="11" t="s">
        <v>61</v>
      </c>
      <c r="B22" s="40" t="s">
        <v>55</v>
      </c>
      <c r="C22" s="11"/>
      <c r="D22" s="11"/>
      <c r="E22" s="11"/>
    </row>
    <row r="23" spans="1:5" s="35" customFormat="1" ht="15" x14ac:dyDescent="0.3">
      <c r="A23" s="11" t="s">
        <v>62</v>
      </c>
      <c r="B23" s="40" t="s">
        <v>56</v>
      </c>
      <c r="C23" s="11"/>
      <c r="D23" s="11"/>
      <c r="E23" s="11"/>
    </row>
    <row r="24" spans="1:5" s="35" customFormat="1" ht="15" x14ac:dyDescent="0.3">
      <c r="A24" s="11" t="s">
        <v>63</v>
      </c>
      <c r="B24" s="40" t="s">
        <v>30</v>
      </c>
      <c r="C24" s="11"/>
      <c r="D24" s="11"/>
      <c r="E24" s="11"/>
    </row>
    <row r="25" spans="1:5" s="35" customFormat="1" ht="30" x14ac:dyDescent="0.3">
      <c r="A25" s="11" t="s">
        <v>64</v>
      </c>
      <c r="B25" s="40" t="s">
        <v>66</v>
      </c>
      <c r="C25" s="11"/>
      <c r="D25" s="11"/>
      <c r="E25" s="11"/>
    </row>
    <row r="26" spans="1:5" s="35" customFormat="1" ht="15" x14ac:dyDescent="0.3">
      <c r="A26" s="11"/>
      <c r="B26" s="40"/>
      <c r="C26" s="11"/>
      <c r="D26" s="11"/>
      <c r="E26" s="11"/>
    </row>
    <row r="27" spans="1:5" s="35" customFormat="1" ht="15.6" x14ac:dyDescent="0.3">
      <c r="A27" s="9">
        <v>3</v>
      </c>
      <c r="B27" s="39" t="s">
        <v>1</v>
      </c>
      <c r="C27" s="11"/>
      <c r="D27" s="11"/>
      <c r="E27" s="11"/>
    </row>
    <row r="28" spans="1:5" s="35" customFormat="1" ht="30" x14ac:dyDescent="0.3">
      <c r="A28" s="11"/>
      <c r="B28" s="42" t="s">
        <v>105</v>
      </c>
      <c r="C28" s="11"/>
      <c r="D28" s="11"/>
      <c r="E28" s="11"/>
    </row>
    <row r="29" spans="1:5" s="35" customFormat="1" ht="15" x14ac:dyDescent="0.3">
      <c r="A29" s="11" t="s">
        <v>65</v>
      </c>
      <c r="B29" s="42" t="s">
        <v>88</v>
      </c>
      <c r="C29" s="11"/>
      <c r="D29" s="11"/>
      <c r="E29" s="11"/>
    </row>
    <row r="30" spans="1:5" s="35" customFormat="1" ht="15" x14ac:dyDescent="0.3">
      <c r="A30" s="11" t="s">
        <v>89</v>
      </c>
      <c r="B30" s="42" t="s">
        <v>98</v>
      </c>
      <c r="C30" s="11"/>
      <c r="D30" s="11"/>
      <c r="E30" s="11"/>
    </row>
    <row r="31" spans="1:5" s="35" customFormat="1" ht="15" x14ac:dyDescent="0.3">
      <c r="A31" s="11" t="s">
        <v>90</v>
      </c>
      <c r="B31" s="42" t="s">
        <v>97</v>
      </c>
      <c r="C31" s="11"/>
      <c r="D31" s="11"/>
      <c r="E31" s="11"/>
    </row>
    <row r="32" spans="1:5" s="35" customFormat="1" ht="15" x14ac:dyDescent="0.3">
      <c r="A32" s="11" t="s">
        <v>91</v>
      </c>
      <c r="B32" s="42" t="s">
        <v>96</v>
      </c>
      <c r="C32" s="11"/>
      <c r="D32" s="11"/>
      <c r="E32" s="11"/>
    </row>
    <row r="33" spans="1:5" s="35" customFormat="1" ht="30" x14ac:dyDescent="0.3">
      <c r="A33" s="11" t="s">
        <v>92</v>
      </c>
      <c r="B33" s="42" t="s">
        <v>99</v>
      </c>
      <c r="C33" s="11"/>
      <c r="D33" s="11"/>
      <c r="E33" s="11"/>
    </row>
    <row r="34" spans="1:5" s="35" customFormat="1" ht="15" x14ac:dyDescent="0.3">
      <c r="A34" s="11" t="s">
        <v>93</v>
      </c>
      <c r="B34" s="42" t="s">
        <v>100</v>
      </c>
      <c r="C34" s="11"/>
      <c r="D34" s="11"/>
      <c r="E34" s="11"/>
    </row>
    <row r="35" spans="1:5" s="35" customFormat="1" ht="15" x14ac:dyDescent="0.3">
      <c r="A35" s="10">
        <v>3.7</v>
      </c>
      <c r="B35" s="42" t="s">
        <v>95</v>
      </c>
      <c r="C35" s="11"/>
      <c r="D35" s="11"/>
      <c r="E35" s="11"/>
    </row>
    <row r="36" spans="1:5" s="35" customFormat="1" ht="15" x14ac:dyDescent="0.3">
      <c r="A36" s="11" t="s">
        <v>94</v>
      </c>
      <c r="B36" s="42" t="s">
        <v>101</v>
      </c>
      <c r="C36" s="11"/>
      <c r="D36" s="11"/>
      <c r="E36" s="11"/>
    </row>
    <row r="37" spans="1:5" s="35" customFormat="1" ht="15" x14ac:dyDescent="0.3">
      <c r="A37" s="11" t="s">
        <v>102</v>
      </c>
      <c r="B37" s="40" t="s">
        <v>131</v>
      </c>
      <c r="C37" s="11"/>
      <c r="D37" s="11"/>
      <c r="E37" s="11"/>
    </row>
    <row r="38" spans="1:5" s="35" customFormat="1" ht="15" x14ac:dyDescent="0.3">
      <c r="A38" s="11"/>
      <c r="B38" s="40"/>
      <c r="C38" s="11"/>
      <c r="D38" s="11"/>
      <c r="E38" s="11"/>
    </row>
    <row r="39" spans="1:5" s="35" customFormat="1" ht="15.6" x14ac:dyDescent="0.3">
      <c r="A39" s="15">
        <v>3</v>
      </c>
      <c r="B39" s="39" t="s">
        <v>7</v>
      </c>
      <c r="C39" s="11"/>
      <c r="D39" s="11"/>
      <c r="E39" s="11"/>
    </row>
    <row r="40" spans="1:5" s="35" customFormat="1" ht="30" x14ac:dyDescent="0.3">
      <c r="A40" s="13" t="s">
        <v>65</v>
      </c>
      <c r="B40" s="40" t="s">
        <v>67</v>
      </c>
      <c r="C40" s="11"/>
      <c r="D40" s="11"/>
      <c r="E40" s="11"/>
    </row>
    <row r="41" spans="1:5" s="35" customFormat="1" ht="15" x14ac:dyDescent="0.3">
      <c r="A41" s="13" t="s">
        <v>89</v>
      </c>
      <c r="B41" s="40" t="s">
        <v>69</v>
      </c>
      <c r="C41" s="11"/>
      <c r="D41" s="11"/>
      <c r="E41" s="11"/>
    </row>
    <row r="42" spans="1:5" s="35" customFormat="1" ht="15" x14ac:dyDescent="0.3">
      <c r="A42" s="13" t="s">
        <v>90</v>
      </c>
      <c r="B42" s="40" t="s">
        <v>68</v>
      </c>
      <c r="C42" s="11"/>
      <c r="D42" s="11"/>
      <c r="E42" s="11"/>
    </row>
    <row r="43" spans="1:5" s="35" customFormat="1" ht="15" x14ac:dyDescent="0.3">
      <c r="A43" s="16" t="s">
        <v>91</v>
      </c>
      <c r="B43" s="40" t="s">
        <v>71</v>
      </c>
      <c r="C43" s="14"/>
      <c r="D43" s="14"/>
      <c r="E43" s="11"/>
    </row>
    <row r="44" spans="1:5" s="35" customFormat="1" ht="15" x14ac:dyDescent="0.3">
      <c r="A44" s="13" t="s">
        <v>92</v>
      </c>
      <c r="B44" s="40" t="s">
        <v>72</v>
      </c>
      <c r="C44" s="11"/>
      <c r="D44" s="11"/>
      <c r="E44" s="11"/>
    </row>
    <row r="45" spans="1:5" s="35" customFormat="1" ht="15" x14ac:dyDescent="0.3">
      <c r="A45" s="11"/>
      <c r="B45" s="42"/>
      <c r="C45" s="11"/>
      <c r="D45" s="11"/>
      <c r="E45" s="11"/>
    </row>
    <row r="46" spans="1:5" s="35" customFormat="1" ht="15.6" x14ac:dyDescent="0.3">
      <c r="A46" s="9">
        <v>4</v>
      </c>
      <c r="B46" s="39" t="s">
        <v>9</v>
      </c>
      <c r="C46" s="11"/>
      <c r="D46" s="11"/>
      <c r="E46" s="11"/>
    </row>
    <row r="47" spans="1:5" s="35" customFormat="1" ht="15" x14ac:dyDescent="0.3">
      <c r="A47" s="16"/>
      <c r="B47" s="42" t="s">
        <v>10</v>
      </c>
      <c r="C47" s="11"/>
      <c r="D47" s="11"/>
      <c r="E47" s="11"/>
    </row>
    <row r="48" spans="1:5" s="35" customFormat="1" ht="60" x14ac:dyDescent="0.3">
      <c r="A48" s="16" t="s">
        <v>107</v>
      </c>
      <c r="B48" s="42" t="s">
        <v>76</v>
      </c>
      <c r="C48" s="11"/>
      <c r="D48" s="11"/>
      <c r="E48" s="11"/>
    </row>
    <row r="49" spans="1:5" s="35" customFormat="1" ht="54.6" customHeight="1" x14ac:dyDescent="0.3">
      <c r="A49" s="13"/>
      <c r="B49" s="39" t="s">
        <v>77</v>
      </c>
      <c r="C49" s="17" t="s">
        <v>11</v>
      </c>
      <c r="D49" s="11"/>
      <c r="E49" s="11"/>
    </row>
    <row r="50" spans="1:5" s="35" customFormat="1" ht="30" x14ac:dyDescent="0.3">
      <c r="A50" s="13" t="s">
        <v>108</v>
      </c>
      <c r="B50" s="42" t="s">
        <v>132</v>
      </c>
      <c r="C50" s="11">
        <v>35</v>
      </c>
      <c r="D50" s="11"/>
      <c r="E50" s="11"/>
    </row>
    <row r="51" spans="1:5" s="35" customFormat="1" ht="30" x14ac:dyDescent="0.3">
      <c r="A51" s="13" t="s">
        <v>109</v>
      </c>
      <c r="B51" s="42" t="s">
        <v>127</v>
      </c>
      <c r="C51" s="11">
        <v>10</v>
      </c>
      <c r="D51" s="11"/>
      <c r="E51" s="11"/>
    </row>
    <row r="52" spans="1:5" s="35" customFormat="1" ht="75" x14ac:dyDescent="0.3">
      <c r="A52" s="16" t="s">
        <v>110</v>
      </c>
      <c r="B52" s="40" t="s">
        <v>133</v>
      </c>
      <c r="C52" s="13">
        <v>55</v>
      </c>
      <c r="D52" s="11"/>
      <c r="E52" s="11"/>
    </row>
    <row r="53" spans="1:5" s="35" customFormat="1" ht="15.6" x14ac:dyDescent="0.3">
      <c r="A53" s="13"/>
      <c r="B53" s="39" t="s">
        <v>12</v>
      </c>
      <c r="C53" s="12">
        <f>SUM(C50:C52)</f>
        <v>100</v>
      </c>
      <c r="D53" s="11"/>
      <c r="E53" s="11"/>
    </row>
    <row r="54" spans="1:5" s="35" customFormat="1" ht="15" x14ac:dyDescent="0.3">
      <c r="A54" s="13"/>
      <c r="B54" s="42" t="s">
        <v>124</v>
      </c>
      <c r="C54" s="11"/>
      <c r="D54" s="11"/>
      <c r="E54" s="11"/>
    </row>
    <row r="55" spans="1:5" s="35" customFormat="1" ht="31.2" x14ac:dyDescent="0.3">
      <c r="A55" s="13" t="s">
        <v>106</v>
      </c>
      <c r="B55" s="39" t="s">
        <v>13</v>
      </c>
      <c r="C55" s="11"/>
      <c r="D55" s="11"/>
      <c r="E55" s="11"/>
    </row>
    <row r="56" spans="1:5" s="35" customFormat="1" ht="61.8" x14ac:dyDescent="0.3">
      <c r="A56" s="13" t="s">
        <v>111</v>
      </c>
      <c r="B56" s="42" t="s">
        <v>103</v>
      </c>
      <c r="C56" s="11"/>
      <c r="D56" s="11"/>
      <c r="E56" s="11"/>
    </row>
    <row r="57" spans="1:5" s="35" customFormat="1" ht="46.2" x14ac:dyDescent="0.3">
      <c r="A57" s="13" t="s">
        <v>112</v>
      </c>
      <c r="B57" s="42" t="s">
        <v>104</v>
      </c>
      <c r="C57" s="11"/>
      <c r="D57" s="11"/>
      <c r="E57" s="11"/>
    </row>
    <row r="58" spans="1:5" s="35" customFormat="1" ht="15" x14ac:dyDescent="0.3">
      <c r="A58" s="13"/>
      <c r="B58" s="42"/>
      <c r="C58" s="11"/>
      <c r="D58" s="11"/>
      <c r="E58" s="11"/>
    </row>
    <row r="59" spans="1:5" s="35" customFormat="1" ht="15.6" x14ac:dyDescent="0.3">
      <c r="A59" s="18">
        <v>6</v>
      </c>
      <c r="B59" s="39" t="s">
        <v>14</v>
      </c>
      <c r="C59" s="11"/>
      <c r="D59" s="11"/>
      <c r="E59" s="11"/>
    </row>
    <row r="60" spans="1:5" s="35" customFormat="1" ht="30" x14ac:dyDescent="0.3">
      <c r="A60" s="16">
        <v>6.1</v>
      </c>
      <c r="B60" s="42" t="s">
        <v>15</v>
      </c>
      <c r="C60" s="11"/>
      <c r="D60" s="11"/>
      <c r="E60" s="11"/>
    </row>
    <row r="61" spans="1:5" s="35" customFormat="1" ht="45" x14ac:dyDescent="0.3">
      <c r="A61" s="16">
        <v>6.2</v>
      </c>
      <c r="B61" s="42" t="s">
        <v>79</v>
      </c>
      <c r="C61" s="11"/>
      <c r="D61" s="11"/>
      <c r="E61" s="11"/>
    </row>
    <row r="62" spans="1:5" s="35" customFormat="1" ht="75" x14ac:dyDescent="0.3">
      <c r="A62" s="16">
        <v>6.3</v>
      </c>
      <c r="B62" s="42" t="s">
        <v>16</v>
      </c>
      <c r="C62" s="11"/>
      <c r="D62" s="11"/>
      <c r="E62" s="11"/>
    </row>
    <row r="63" spans="1:5" s="35" customFormat="1" ht="75" x14ac:dyDescent="0.3">
      <c r="A63" s="16">
        <v>6.4</v>
      </c>
      <c r="B63" s="42" t="s">
        <v>17</v>
      </c>
      <c r="C63" s="11"/>
      <c r="D63" s="11"/>
      <c r="E63" s="11"/>
    </row>
    <row r="64" spans="1:5" s="35" customFormat="1" ht="30" x14ac:dyDescent="0.3">
      <c r="A64" s="16">
        <v>6.5</v>
      </c>
      <c r="B64" s="42" t="s">
        <v>84</v>
      </c>
      <c r="C64" s="11"/>
      <c r="D64" s="11"/>
      <c r="E64" s="11"/>
    </row>
    <row r="65" spans="1:5" s="35" customFormat="1" ht="15" x14ac:dyDescent="0.3">
      <c r="A65" s="13"/>
      <c r="B65" s="42"/>
      <c r="C65" s="11"/>
      <c r="D65" s="11"/>
      <c r="E65" s="11"/>
    </row>
    <row r="66" spans="1:5" s="35" customFormat="1" ht="15.6" x14ac:dyDescent="0.3">
      <c r="A66" s="18">
        <v>7</v>
      </c>
      <c r="B66" s="41" t="s">
        <v>0</v>
      </c>
      <c r="C66" s="11"/>
      <c r="D66" s="11"/>
      <c r="E66" s="11"/>
    </row>
    <row r="67" spans="1:5" s="35" customFormat="1" ht="45" x14ac:dyDescent="0.3">
      <c r="A67" s="16" t="s">
        <v>81</v>
      </c>
      <c r="B67" s="42" t="s">
        <v>20</v>
      </c>
      <c r="C67" s="11"/>
      <c r="D67" s="11"/>
      <c r="E67" s="11"/>
    </row>
    <row r="68" spans="1:5" s="35" customFormat="1" ht="30" x14ac:dyDescent="0.3">
      <c r="A68" s="16" t="s">
        <v>82</v>
      </c>
      <c r="B68" s="42" t="s">
        <v>86</v>
      </c>
      <c r="C68" s="11"/>
      <c r="D68" s="11"/>
      <c r="E68" s="11"/>
    </row>
    <row r="69" spans="1:5" s="35" customFormat="1" ht="15" x14ac:dyDescent="0.3">
      <c r="A69" s="13"/>
      <c r="B69" s="42"/>
      <c r="C69" s="11"/>
      <c r="D69" s="11"/>
      <c r="E69" s="11"/>
    </row>
    <row r="70" spans="1:5" s="35" customFormat="1" ht="15.6" x14ac:dyDescent="0.3">
      <c r="A70" s="18">
        <v>8</v>
      </c>
      <c r="B70" s="41" t="s">
        <v>80</v>
      </c>
      <c r="C70" s="11"/>
      <c r="D70" s="11"/>
      <c r="E70" s="11"/>
    </row>
    <row r="71" spans="1:5" s="35" customFormat="1" ht="45" x14ac:dyDescent="0.3">
      <c r="A71" s="16" t="s">
        <v>113</v>
      </c>
      <c r="B71" s="40" t="s">
        <v>87</v>
      </c>
      <c r="C71" s="11"/>
      <c r="D71" s="11"/>
      <c r="E71" s="11"/>
    </row>
    <row r="72" spans="1:5" s="35" customFormat="1" ht="45" x14ac:dyDescent="0.3">
      <c r="A72" s="16" t="s">
        <v>114</v>
      </c>
      <c r="B72" s="40" t="s">
        <v>144</v>
      </c>
      <c r="C72" s="11"/>
      <c r="D72" s="11"/>
      <c r="E72" s="11"/>
    </row>
    <row r="73" spans="1:5" s="35" customFormat="1" ht="105" x14ac:dyDescent="0.3">
      <c r="A73" s="16" t="s">
        <v>115</v>
      </c>
      <c r="B73" s="42" t="s">
        <v>134</v>
      </c>
      <c r="C73" s="11"/>
      <c r="D73" s="11"/>
      <c r="E73" s="11"/>
    </row>
    <row r="74" spans="1:5" s="35" customFormat="1" ht="60" x14ac:dyDescent="0.3">
      <c r="A74" s="16" t="s">
        <v>116</v>
      </c>
      <c r="B74" s="42" t="s">
        <v>85</v>
      </c>
      <c r="C74" s="11"/>
      <c r="D74" s="11"/>
      <c r="E74" s="11"/>
    </row>
    <row r="75" spans="1:5" s="35" customFormat="1" ht="30" x14ac:dyDescent="0.3">
      <c r="A75" s="16" t="s">
        <v>117</v>
      </c>
      <c r="B75" s="42" t="s">
        <v>135</v>
      </c>
      <c r="C75" s="11"/>
      <c r="D75" s="11"/>
      <c r="E75" s="11"/>
    </row>
    <row r="76" spans="1:5" s="35" customFormat="1" ht="105" x14ac:dyDescent="0.3">
      <c r="A76" s="16" t="s">
        <v>118</v>
      </c>
      <c r="B76" s="42" t="s">
        <v>136</v>
      </c>
      <c r="C76" s="11"/>
      <c r="D76" s="11"/>
      <c r="E76" s="11"/>
    </row>
    <row r="77" spans="1:5" s="35" customFormat="1" ht="45" x14ac:dyDescent="0.3">
      <c r="A77" s="16" t="s">
        <v>119</v>
      </c>
      <c r="B77" s="42" t="s">
        <v>143</v>
      </c>
      <c r="C77" s="11"/>
      <c r="D77" s="11"/>
      <c r="E77" s="11"/>
    </row>
    <row r="78" spans="1:5" s="35" customFormat="1" ht="15" x14ac:dyDescent="0.3">
      <c r="A78" s="16" t="s">
        <v>120</v>
      </c>
      <c r="B78" s="42" t="s">
        <v>83</v>
      </c>
      <c r="C78" s="11"/>
      <c r="D78" s="11"/>
      <c r="E78" s="11"/>
    </row>
    <row r="79" spans="1:5" s="35" customFormat="1" ht="15" x14ac:dyDescent="0.3">
      <c r="A79" s="16" t="s">
        <v>121</v>
      </c>
      <c r="B79" s="42" t="s">
        <v>18</v>
      </c>
      <c r="C79" s="11"/>
      <c r="D79" s="11"/>
      <c r="E79" s="11"/>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34" customWidth="1"/>
    <col min="2" max="2" width="96.6640625" style="37" customWidth="1"/>
    <col min="3" max="3" width="8.6640625" style="33" customWidth="1"/>
    <col min="4" max="4" width="7.44140625" style="33" customWidth="1"/>
    <col min="5" max="5" width="11" style="33" customWidth="1"/>
    <col min="6" max="16384" width="9.109375" style="33"/>
  </cols>
  <sheetData>
    <row r="2" spans="1:5" ht="15" customHeight="1" x14ac:dyDescent="0.25">
      <c r="A2" s="33"/>
    </row>
    <row r="3" spans="1:5" x14ac:dyDescent="0.25">
      <c r="A3" s="33"/>
    </row>
    <row r="5" spans="1:5" x14ac:dyDescent="0.25">
      <c r="B5" s="38"/>
    </row>
    <row r="7" spans="1:5" ht="53.7" customHeight="1" x14ac:dyDescent="0.25">
      <c r="A7" s="139" t="s">
        <v>142</v>
      </c>
      <c r="B7" s="140"/>
      <c r="C7" s="141"/>
      <c r="D7" s="141"/>
      <c r="E7" s="141"/>
    </row>
    <row r="8" spans="1:5" x14ac:dyDescent="0.25">
      <c r="A8" s="35"/>
      <c r="C8" s="45"/>
      <c r="D8" s="45"/>
      <c r="E8" s="45"/>
    </row>
    <row r="9" spans="1:5" s="35" customFormat="1" ht="15.6" x14ac:dyDescent="0.3">
      <c r="A9" s="46" t="s">
        <v>59</v>
      </c>
      <c r="B9" s="47" t="s">
        <v>57</v>
      </c>
      <c r="C9" s="46" t="s">
        <v>3</v>
      </c>
      <c r="D9" s="46" t="s">
        <v>4</v>
      </c>
      <c r="E9" s="46" t="s">
        <v>5</v>
      </c>
    </row>
    <row r="10" spans="1:5" s="35" customFormat="1" ht="15.6" x14ac:dyDescent="0.3">
      <c r="A10" s="9">
        <v>1</v>
      </c>
      <c r="B10" s="39" t="s">
        <v>6</v>
      </c>
      <c r="C10" s="11"/>
      <c r="D10" s="11"/>
      <c r="E10" s="11"/>
    </row>
    <row r="11" spans="1:5" s="35" customFormat="1" ht="45" x14ac:dyDescent="0.3">
      <c r="A11" s="11" t="s">
        <v>53</v>
      </c>
      <c r="B11" s="40" t="s">
        <v>183</v>
      </c>
      <c r="C11" s="11"/>
      <c r="D11" s="11"/>
      <c r="E11" s="11"/>
    </row>
    <row r="12" spans="1:5" s="35" customFormat="1" ht="15" x14ac:dyDescent="0.3">
      <c r="A12" s="10" t="s">
        <v>58</v>
      </c>
      <c r="B12" s="40" t="s">
        <v>140</v>
      </c>
      <c r="C12" s="11"/>
      <c r="D12" s="11"/>
      <c r="E12" s="11"/>
    </row>
    <row r="13" spans="1:5" s="35" customFormat="1" ht="78.599999999999994" customHeight="1" x14ac:dyDescent="0.3">
      <c r="A13" s="11" t="s">
        <v>70</v>
      </c>
      <c r="B13" s="40" t="s">
        <v>145</v>
      </c>
      <c r="C13" s="11"/>
      <c r="D13" s="11"/>
      <c r="E13" s="11"/>
    </row>
    <row r="14" spans="1:5" s="35" customFormat="1" ht="60" x14ac:dyDescent="0.3">
      <c r="A14" s="11" t="s">
        <v>73</v>
      </c>
      <c r="B14" s="40" t="s">
        <v>146</v>
      </c>
      <c r="C14" s="11"/>
      <c r="D14" s="11"/>
      <c r="E14" s="11"/>
    </row>
    <row r="15" spans="1:5" s="35" customFormat="1" ht="15" x14ac:dyDescent="0.3">
      <c r="A15" s="11" t="s">
        <v>139</v>
      </c>
      <c r="B15" s="40" t="s">
        <v>147</v>
      </c>
      <c r="C15" s="11"/>
      <c r="D15" s="11"/>
      <c r="E15" s="11"/>
    </row>
    <row r="16" spans="1:5" s="35" customFormat="1" ht="15" x14ac:dyDescent="0.3">
      <c r="A16" s="10" t="s">
        <v>138</v>
      </c>
      <c r="B16" s="40" t="s">
        <v>148</v>
      </c>
      <c r="C16" s="11"/>
      <c r="D16" s="11"/>
      <c r="E16" s="11"/>
    </row>
    <row r="17" spans="1:5" s="35" customFormat="1" ht="16.5" customHeight="1" x14ac:dyDescent="0.3">
      <c r="A17" s="48" t="s">
        <v>149</v>
      </c>
      <c r="B17" s="40" t="s">
        <v>75</v>
      </c>
      <c r="C17" s="11"/>
      <c r="D17" s="11"/>
      <c r="E17" s="11"/>
    </row>
    <row r="18" spans="1:5" s="35" customFormat="1" ht="30" x14ac:dyDescent="0.3">
      <c r="A18" s="10" t="s">
        <v>150</v>
      </c>
      <c r="B18" s="40" t="s">
        <v>151</v>
      </c>
      <c r="C18" s="11"/>
      <c r="D18" s="11"/>
      <c r="E18" s="11"/>
    </row>
    <row r="19" spans="1:5" s="35" customFormat="1" ht="15" x14ac:dyDescent="0.3">
      <c r="A19" s="11"/>
      <c r="B19" s="40"/>
      <c r="C19" s="11"/>
      <c r="D19" s="11"/>
      <c r="E19" s="11"/>
    </row>
    <row r="20" spans="1:5" s="35" customFormat="1" ht="15.6" x14ac:dyDescent="0.3">
      <c r="A20" s="15">
        <v>2</v>
      </c>
      <c r="B20" s="41" t="s">
        <v>152</v>
      </c>
      <c r="C20" s="11"/>
      <c r="D20" s="11"/>
      <c r="E20" s="11"/>
    </row>
    <row r="21" spans="1:5" s="35" customFormat="1" ht="45" x14ac:dyDescent="0.3">
      <c r="A21" s="11" t="s">
        <v>60</v>
      </c>
      <c r="B21" s="40" t="s">
        <v>153</v>
      </c>
      <c r="C21" s="11"/>
      <c r="D21" s="11"/>
      <c r="E21" s="11"/>
    </row>
    <row r="22" spans="1:5" s="35" customFormat="1" ht="45" x14ac:dyDescent="0.3">
      <c r="A22" s="11" t="s">
        <v>61</v>
      </c>
      <c r="B22" s="40" t="s">
        <v>154</v>
      </c>
      <c r="C22" s="11"/>
      <c r="D22" s="11"/>
      <c r="E22" s="11"/>
    </row>
    <row r="23" spans="1:5" s="35" customFormat="1" ht="15" x14ac:dyDescent="0.3">
      <c r="A23" s="11" t="s">
        <v>62</v>
      </c>
      <c r="B23" s="40" t="s">
        <v>56</v>
      </c>
      <c r="C23" s="11"/>
      <c r="D23" s="11"/>
      <c r="E23" s="11"/>
    </row>
    <row r="24" spans="1:5" s="35" customFormat="1" ht="15" x14ac:dyDescent="0.3">
      <c r="A24" s="11" t="s">
        <v>63</v>
      </c>
      <c r="B24" s="40" t="s">
        <v>155</v>
      </c>
      <c r="C24" s="11"/>
      <c r="D24" s="11"/>
      <c r="E24" s="11"/>
    </row>
    <row r="25" spans="1:5" s="35" customFormat="1" ht="30" x14ac:dyDescent="0.3">
      <c r="A25" s="11" t="s">
        <v>64</v>
      </c>
      <c r="B25" s="40" t="s">
        <v>66</v>
      </c>
      <c r="C25" s="11"/>
      <c r="D25" s="11"/>
      <c r="E25" s="11"/>
    </row>
    <row r="26" spans="1:5" s="35" customFormat="1" ht="15" x14ac:dyDescent="0.3">
      <c r="A26" s="11"/>
      <c r="B26" s="40"/>
      <c r="C26" s="11"/>
      <c r="D26" s="11"/>
      <c r="E26" s="11"/>
    </row>
    <row r="27" spans="1:5" s="35" customFormat="1" ht="15.6" x14ac:dyDescent="0.3">
      <c r="A27" s="9">
        <v>3</v>
      </c>
      <c r="B27" s="39" t="s">
        <v>1</v>
      </c>
      <c r="C27" s="11"/>
      <c r="D27" s="11"/>
      <c r="E27" s="11"/>
    </row>
    <row r="28" spans="1:5" s="35" customFormat="1" ht="30" x14ac:dyDescent="0.3">
      <c r="A28" s="11"/>
      <c r="B28" s="42" t="s">
        <v>105</v>
      </c>
      <c r="C28" s="11"/>
      <c r="D28" s="11"/>
      <c r="E28" s="11"/>
    </row>
    <row r="29" spans="1:5" s="35" customFormat="1" ht="15" x14ac:dyDescent="0.3">
      <c r="A29" s="11" t="s">
        <v>65</v>
      </c>
      <c r="B29" s="42" t="s">
        <v>88</v>
      </c>
      <c r="C29" s="11"/>
      <c r="D29" s="11"/>
      <c r="E29" s="11"/>
    </row>
    <row r="30" spans="1:5" s="35" customFormat="1" ht="15" x14ac:dyDescent="0.3">
      <c r="A30" s="11" t="s">
        <v>89</v>
      </c>
      <c r="B30" s="42" t="s">
        <v>98</v>
      </c>
      <c r="C30" s="11"/>
      <c r="D30" s="11"/>
      <c r="E30" s="11"/>
    </row>
    <row r="31" spans="1:5" s="35" customFormat="1" ht="15" x14ac:dyDescent="0.3">
      <c r="A31" s="11" t="s">
        <v>90</v>
      </c>
      <c r="B31" s="42" t="s">
        <v>97</v>
      </c>
      <c r="C31" s="11"/>
      <c r="D31" s="11"/>
      <c r="E31" s="11"/>
    </row>
    <row r="32" spans="1:5" s="35" customFormat="1" ht="15" customHeight="1" x14ac:dyDescent="0.3">
      <c r="A32" s="11" t="s">
        <v>91</v>
      </c>
      <c r="B32" s="42" t="s">
        <v>96</v>
      </c>
      <c r="C32" s="11"/>
      <c r="D32" s="11"/>
      <c r="E32" s="11"/>
    </row>
    <row r="33" spans="1:5" s="35" customFormat="1" ht="15" customHeight="1" x14ac:dyDescent="0.3">
      <c r="A33" s="11" t="s">
        <v>92</v>
      </c>
      <c r="B33" s="42" t="s">
        <v>156</v>
      </c>
      <c r="C33" s="11"/>
      <c r="D33" s="11"/>
      <c r="E33" s="11"/>
    </row>
    <row r="34" spans="1:5" s="35" customFormat="1" ht="15" x14ac:dyDescent="0.3">
      <c r="A34" s="11" t="s">
        <v>93</v>
      </c>
      <c r="B34" s="42" t="s">
        <v>157</v>
      </c>
      <c r="C34" s="11"/>
      <c r="D34" s="11"/>
      <c r="E34" s="11"/>
    </row>
    <row r="35" spans="1:5" s="35" customFormat="1" ht="15" x14ac:dyDescent="0.3">
      <c r="A35" s="10" t="s">
        <v>158</v>
      </c>
      <c r="B35" s="42" t="s">
        <v>95</v>
      </c>
      <c r="C35" s="11"/>
      <c r="D35" s="11"/>
      <c r="E35" s="11"/>
    </row>
    <row r="36" spans="1:5" s="35" customFormat="1" ht="15" x14ac:dyDescent="0.3">
      <c r="A36" s="11" t="s">
        <v>94</v>
      </c>
      <c r="B36" s="42" t="s">
        <v>101</v>
      </c>
      <c r="C36" s="11"/>
      <c r="D36" s="11"/>
      <c r="E36" s="11"/>
    </row>
    <row r="37" spans="1:5" s="35" customFormat="1" ht="15" x14ac:dyDescent="0.3">
      <c r="A37" s="11" t="s">
        <v>102</v>
      </c>
      <c r="B37" s="40" t="s">
        <v>159</v>
      </c>
      <c r="C37" s="11"/>
      <c r="D37" s="11"/>
      <c r="E37" s="11"/>
    </row>
    <row r="38" spans="1:5" s="35" customFormat="1" ht="15" x14ac:dyDescent="0.3">
      <c r="A38" s="11"/>
      <c r="B38" s="40"/>
      <c r="C38" s="11"/>
      <c r="D38" s="11"/>
      <c r="E38" s="11"/>
    </row>
    <row r="39" spans="1:5" s="35" customFormat="1" ht="15.6" x14ac:dyDescent="0.3">
      <c r="A39" s="9">
        <v>4</v>
      </c>
      <c r="B39" s="39" t="s">
        <v>9</v>
      </c>
      <c r="C39" s="11"/>
      <c r="D39" s="11"/>
      <c r="E39" s="11"/>
    </row>
    <row r="40" spans="1:5" s="35" customFormat="1" ht="15" x14ac:dyDescent="0.3">
      <c r="A40" s="16"/>
      <c r="B40" s="42" t="s">
        <v>10</v>
      </c>
      <c r="C40" s="11"/>
      <c r="D40" s="11"/>
      <c r="E40" s="11"/>
    </row>
    <row r="41" spans="1:5" s="35" customFormat="1" ht="75.599999999999994" x14ac:dyDescent="0.3">
      <c r="A41" s="16" t="s">
        <v>107</v>
      </c>
      <c r="B41" s="42" t="s">
        <v>160</v>
      </c>
      <c r="C41" s="11"/>
      <c r="D41" s="11"/>
      <c r="E41" s="11"/>
    </row>
    <row r="42" spans="1:5" s="35" customFormat="1" ht="58.5" customHeight="1" x14ac:dyDescent="0.3">
      <c r="A42" s="13"/>
      <c r="B42" s="39" t="s">
        <v>77</v>
      </c>
      <c r="C42" s="17" t="s">
        <v>11</v>
      </c>
      <c r="D42" s="11"/>
      <c r="E42" s="11"/>
    </row>
    <row r="43" spans="1:5" s="35" customFormat="1" ht="30" x14ac:dyDescent="0.3">
      <c r="A43" s="16" t="s">
        <v>161</v>
      </c>
      <c r="B43" s="42" t="s">
        <v>162</v>
      </c>
      <c r="C43" s="49">
        <v>15</v>
      </c>
      <c r="D43" s="11"/>
      <c r="E43" s="11"/>
    </row>
    <row r="44" spans="1:5" s="35" customFormat="1" ht="45" x14ac:dyDescent="0.3">
      <c r="A44" s="16" t="s">
        <v>163</v>
      </c>
      <c r="B44" s="42" t="s">
        <v>164</v>
      </c>
      <c r="C44" s="49">
        <v>15</v>
      </c>
      <c r="D44" s="11"/>
      <c r="E44" s="11"/>
    </row>
    <row r="45" spans="1:5" s="35" customFormat="1" ht="30" x14ac:dyDescent="0.3">
      <c r="A45" s="16" t="s">
        <v>165</v>
      </c>
      <c r="B45" s="40" t="s">
        <v>166</v>
      </c>
      <c r="C45" s="49">
        <v>15</v>
      </c>
      <c r="D45" s="11"/>
      <c r="E45" s="11"/>
    </row>
    <row r="46" spans="1:5" s="35" customFormat="1" ht="45" x14ac:dyDescent="0.3">
      <c r="A46" s="16" t="s">
        <v>167</v>
      </c>
      <c r="B46" s="40" t="s">
        <v>168</v>
      </c>
      <c r="C46" s="49">
        <v>15</v>
      </c>
      <c r="D46" s="11"/>
      <c r="E46" s="11"/>
    </row>
    <row r="47" spans="1:5" s="35" customFormat="1" ht="46.2" x14ac:dyDescent="0.3">
      <c r="A47" s="16" t="s">
        <v>169</v>
      </c>
      <c r="B47" s="40" t="s">
        <v>181</v>
      </c>
      <c r="C47" s="49">
        <v>10</v>
      </c>
      <c r="D47" s="11"/>
      <c r="E47" s="11"/>
    </row>
    <row r="48" spans="1:5" s="35" customFormat="1" ht="195.6" x14ac:dyDescent="0.3">
      <c r="A48" s="16" t="s">
        <v>170</v>
      </c>
      <c r="B48" s="42" t="s">
        <v>182</v>
      </c>
      <c r="C48" s="49">
        <v>15</v>
      </c>
      <c r="D48" s="11"/>
      <c r="E48" s="11"/>
    </row>
    <row r="49" spans="1:5" s="35" customFormat="1" ht="43.5" customHeight="1" x14ac:dyDescent="0.3">
      <c r="A49" s="16" t="s">
        <v>171</v>
      </c>
      <c r="B49" s="50" t="s">
        <v>172</v>
      </c>
      <c r="C49" s="49">
        <v>15</v>
      </c>
      <c r="D49" s="11"/>
      <c r="E49" s="11"/>
    </row>
    <row r="50" spans="1:5" s="35" customFormat="1" ht="15.6" x14ac:dyDescent="0.3">
      <c r="A50" s="13"/>
      <c r="B50" s="39" t="s">
        <v>12</v>
      </c>
      <c r="C50" s="49">
        <f>SUM(C43:C49)</f>
        <v>100</v>
      </c>
      <c r="D50" s="11"/>
      <c r="E50" s="11"/>
    </row>
    <row r="51" spans="1:5" s="35" customFormat="1" ht="20.100000000000001" customHeight="1" x14ac:dyDescent="0.3">
      <c r="A51" s="142" t="s">
        <v>173</v>
      </c>
      <c r="B51" s="143"/>
      <c r="C51" s="143"/>
      <c r="D51" s="143"/>
      <c r="E51" s="144"/>
    </row>
    <row r="52" spans="1:5" s="35" customFormat="1" ht="89.25" customHeight="1" x14ac:dyDescent="0.3">
      <c r="A52" s="13" t="s">
        <v>106</v>
      </c>
      <c r="B52" s="50" t="s">
        <v>174</v>
      </c>
      <c r="C52" s="11"/>
      <c r="D52" s="11"/>
      <c r="E52" s="11"/>
    </row>
    <row r="53" spans="1:5" s="35" customFormat="1" ht="125.4" customHeight="1" x14ac:dyDescent="0.3">
      <c r="A53" s="51" t="s">
        <v>175</v>
      </c>
      <c r="B53" s="52" t="s">
        <v>176</v>
      </c>
      <c r="C53" s="53"/>
      <c r="D53" s="53"/>
      <c r="E53" s="53"/>
    </row>
    <row r="54" spans="1:5" s="35" customFormat="1" ht="15" x14ac:dyDescent="0.3">
      <c r="A54" s="13"/>
      <c r="B54" s="42"/>
      <c r="C54" s="11"/>
      <c r="D54" s="11"/>
      <c r="E54" s="11"/>
    </row>
    <row r="55" spans="1:5" s="35" customFormat="1" ht="15.6" x14ac:dyDescent="0.3">
      <c r="A55" s="18">
        <v>5</v>
      </c>
      <c r="B55" s="39" t="s">
        <v>14</v>
      </c>
      <c r="C55" s="11"/>
      <c r="D55" s="11"/>
      <c r="E55" s="11"/>
    </row>
    <row r="56" spans="1:5" s="35" customFormat="1" ht="30" x14ac:dyDescent="0.3">
      <c r="A56" s="16">
        <v>5.0999999999999996</v>
      </c>
      <c r="B56" s="42" t="s">
        <v>15</v>
      </c>
      <c r="C56" s="11"/>
      <c r="D56" s="11"/>
      <c r="E56" s="11"/>
    </row>
    <row r="57" spans="1:5" s="35" customFormat="1" ht="30" x14ac:dyDescent="0.3">
      <c r="A57" s="16">
        <v>5.2</v>
      </c>
      <c r="B57" s="42" t="s">
        <v>79</v>
      </c>
      <c r="C57" s="11"/>
      <c r="D57" s="11"/>
      <c r="E57" s="11"/>
    </row>
    <row r="58" spans="1:5" s="35" customFormat="1" ht="75" x14ac:dyDescent="0.3">
      <c r="A58" s="16">
        <v>5.3</v>
      </c>
      <c r="B58" s="42" t="s">
        <v>177</v>
      </c>
      <c r="C58" s="11"/>
      <c r="D58" s="11"/>
      <c r="E58" s="11"/>
    </row>
    <row r="59" spans="1:5" s="35" customFormat="1" ht="75" x14ac:dyDescent="0.3">
      <c r="A59" s="16">
        <v>5.4</v>
      </c>
      <c r="B59" s="42" t="s">
        <v>178</v>
      </c>
      <c r="C59" s="11"/>
      <c r="D59" s="11"/>
      <c r="E59" s="11"/>
    </row>
    <row r="60" spans="1:5" s="35" customFormat="1" ht="15" x14ac:dyDescent="0.3">
      <c r="A60" s="16"/>
      <c r="B60" s="42"/>
      <c r="C60" s="11"/>
      <c r="D60" s="11"/>
      <c r="E60" s="11"/>
    </row>
    <row r="61" spans="1:5" s="35" customFormat="1" ht="15.6" x14ac:dyDescent="0.3">
      <c r="A61" s="18">
        <v>6</v>
      </c>
      <c r="B61" s="39" t="s">
        <v>179</v>
      </c>
      <c r="C61" s="11"/>
      <c r="D61" s="11"/>
      <c r="E61" s="11"/>
    </row>
    <row r="62" spans="1:5" s="35" customFormat="1" ht="30" x14ac:dyDescent="0.3">
      <c r="A62" s="16">
        <v>6.1</v>
      </c>
      <c r="B62" s="42" t="s">
        <v>135</v>
      </c>
      <c r="C62" s="11"/>
      <c r="D62" s="11"/>
      <c r="E62" s="11"/>
    </row>
    <row r="63" spans="1:5" s="35" customFormat="1" ht="105" x14ac:dyDescent="0.3">
      <c r="A63" s="16">
        <v>6.2</v>
      </c>
      <c r="B63" s="42" t="s">
        <v>136</v>
      </c>
      <c r="C63" s="11"/>
      <c r="D63" s="11"/>
      <c r="E63" s="11"/>
    </row>
    <row r="64" spans="1:5" s="35" customFormat="1" ht="45.6" x14ac:dyDescent="0.3">
      <c r="A64" s="16">
        <v>6.3</v>
      </c>
      <c r="B64" s="42" t="s">
        <v>180</v>
      </c>
      <c r="C64" s="11"/>
      <c r="D64" s="11"/>
      <c r="E64" s="11"/>
    </row>
    <row r="65" spans="1:5" s="35" customFormat="1" ht="15" x14ac:dyDescent="0.3">
      <c r="A65" s="16">
        <v>6.4</v>
      </c>
      <c r="B65" s="42" t="s">
        <v>83</v>
      </c>
      <c r="C65" s="11"/>
      <c r="D65" s="11"/>
      <c r="E65" s="11"/>
    </row>
    <row r="66" spans="1:5" s="35" customFormat="1" ht="18" customHeight="1" x14ac:dyDescent="0.3">
      <c r="A66" s="16">
        <v>6.5</v>
      </c>
      <c r="B66" s="42" t="s">
        <v>18</v>
      </c>
      <c r="C66" s="11"/>
      <c r="D66" s="11"/>
      <c r="E66" s="11"/>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34" customWidth="1"/>
    <col min="2" max="2" width="96.6640625" style="37" customWidth="1"/>
    <col min="3" max="3" width="6.88671875" style="33" customWidth="1"/>
    <col min="4" max="4" width="5.88671875" style="33" customWidth="1"/>
    <col min="5" max="5" width="13.109375" style="33" customWidth="1"/>
    <col min="6" max="16384" width="9.109375" style="33"/>
  </cols>
  <sheetData>
    <row r="2" spans="1:5" ht="15" customHeight="1" x14ac:dyDescent="0.25">
      <c r="A2" s="33"/>
    </row>
    <row r="3" spans="1:5" x14ac:dyDescent="0.25">
      <c r="A3" s="33"/>
    </row>
    <row r="5" spans="1:5" x14ac:dyDescent="0.25">
      <c r="B5" s="38"/>
    </row>
    <row r="7" spans="1:5" ht="53.7" customHeight="1" x14ac:dyDescent="0.25">
      <c r="A7" s="139" t="s">
        <v>190</v>
      </c>
      <c r="B7" s="140"/>
      <c r="C7" s="141"/>
      <c r="D7" s="141"/>
      <c r="E7" s="141"/>
    </row>
    <row r="8" spans="1:5" x14ac:dyDescent="0.25">
      <c r="A8" s="35"/>
      <c r="C8" s="45"/>
      <c r="D8" s="45"/>
      <c r="E8" s="45"/>
    </row>
    <row r="9" spans="1:5" s="35" customFormat="1" ht="15.6" x14ac:dyDescent="0.3">
      <c r="A9" s="46" t="s">
        <v>59</v>
      </c>
      <c r="B9" s="47" t="s">
        <v>57</v>
      </c>
      <c r="C9" s="46" t="s">
        <v>3</v>
      </c>
      <c r="D9" s="46" t="s">
        <v>4</v>
      </c>
      <c r="E9" s="46" t="s">
        <v>5</v>
      </c>
    </row>
    <row r="10" spans="1:5" s="35" customFormat="1" ht="15.6" x14ac:dyDescent="0.3">
      <c r="A10" s="9">
        <v>1</v>
      </c>
      <c r="B10" s="39" t="s">
        <v>6</v>
      </c>
      <c r="C10" s="11"/>
      <c r="D10" s="11"/>
      <c r="E10" s="11"/>
    </row>
    <row r="11" spans="1:5" s="35" customFormat="1" ht="45" x14ac:dyDescent="0.3">
      <c r="A11" s="11" t="s">
        <v>53</v>
      </c>
      <c r="B11" s="40" t="s">
        <v>184</v>
      </c>
      <c r="C11" s="11"/>
      <c r="D11" s="11"/>
      <c r="E11" s="11"/>
    </row>
    <row r="12" spans="1:5" s="35" customFormat="1" ht="15" x14ac:dyDescent="0.3">
      <c r="A12" s="10" t="s">
        <v>58</v>
      </c>
      <c r="B12" s="40" t="s">
        <v>140</v>
      </c>
      <c r="C12" s="11"/>
      <c r="D12" s="11"/>
      <c r="E12" s="11"/>
    </row>
    <row r="13" spans="1:5" s="35" customFormat="1" ht="90" x14ac:dyDescent="0.3">
      <c r="A13" s="11" t="s">
        <v>70</v>
      </c>
      <c r="B13" s="40" t="s">
        <v>145</v>
      </c>
      <c r="C13" s="11"/>
      <c r="D13" s="11"/>
      <c r="E13" s="11"/>
    </row>
    <row r="14" spans="1:5" s="35" customFormat="1" ht="60" x14ac:dyDescent="0.3">
      <c r="A14" s="11" t="s">
        <v>73</v>
      </c>
      <c r="B14" s="40" t="s">
        <v>146</v>
      </c>
      <c r="C14" s="11"/>
      <c r="D14" s="11"/>
      <c r="E14" s="11"/>
    </row>
    <row r="15" spans="1:5" s="35" customFormat="1" ht="15" x14ac:dyDescent="0.3">
      <c r="A15" s="11" t="s">
        <v>139</v>
      </c>
      <c r="B15" s="40" t="s">
        <v>147</v>
      </c>
      <c r="C15" s="11"/>
      <c r="D15" s="11"/>
      <c r="E15" s="11"/>
    </row>
    <row r="16" spans="1:5" s="35" customFormat="1" ht="15" x14ac:dyDescent="0.3">
      <c r="A16" s="10" t="s">
        <v>138</v>
      </c>
      <c r="B16" s="40" t="s">
        <v>148</v>
      </c>
      <c r="C16" s="11"/>
      <c r="D16" s="11"/>
      <c r="E16" s="11"/>
    </row>
    <row r="17" spans="1:5" s="35" customFormat="1" ht="16.5" customHeight="1" x14ac:dyDescent="0.3">
      <c r="A17" s="48" t="s">
        <v>149</v>
      </c>
      <c r="B17" s="40" t="s">
        <v>75</v>
      </c>
      <c r="C17" s="11"/>
      <c r="D17" s="11"/>
      <c r="E17" s="11"/>
    </row>
    <row r="18" spans="1:5" s="35" customFormat="1" ht="30" x14ac:dyDescent="0.3">
      <c r="A18" s="10" t="s">
        <v>150</v>
      </c>
      <c r="B18" s="40" t="s">
        <v>151</v>
      </c>
      <c r="C18" s="11"/>
      <c r="D18" s="11"/>
      <c r="E18" s="11"/>
    </row>
    <row r="19" spans="1:5" s="35" customFormat="1" ht="15" x14ac:dyDescent="0.3">
      <c r="A19" s="11"/>
      <c r="B19" s="40"/>
      <c r="C19" s="11"/>
      <c r="D19" s="11"/>
      <c r="E19" s="11"/>
    </row>
    <row r="20" spans="1:5" s="35" customFormat="1" ht="15.6" x14ac:dyDescent="0.3">
      <c r="A20" s="15">
        <v>2</v>
      </c>
      <c r="B20" s="41" t="s">
        <v>152</v>
      </c>
      <c r="C20" s="11"/>
      <c r="D20" s="11"/>
      <c r="E20" s="11"/>
    </row>
    <row r="21" spans="1:5" s="35" customFormat="1" ht="45" x14ac:dyDescent="0.3">
      <c r="A21" s="11" t="s">
        <v>60</v>
      </c>
      <c r="B21" s="40" t="s">
        <v>153</v>
      </c>
      <c r="C21" s="11"/>
      <c r="D21" s="11"/>
      <c r="E21" s="11"/>
    </row>
    <row r="22" spans="1:5" s="35" customFormat="1" ht="45" x14ac:dyDescent="0.3">
      <c r="A22" s="11" t="s">
        <v>61</v>
      </c>
      <c r="B22" s="40" t="s">
        <v>154</v>
      </c>
      <c r="C22" s="11"/>
      <c r="D22" s="11"/>
      <c r="E22" s="11"/>
    </row>
    <row r="23" spans="1:5" s="35" customFormat="1" ht="15" x14ac:dyDescent="0.3">
      <c r="A23" s="11" t="s">
        <v>62</v>
      </c>
      <c r="B23" s="40" t="s">
        <v>56</v>
      </c>
      <c r="C23" s="11"/>
      <c r="D23" s="11"/>
      <c r="E23" s="11"/>
    </row>
    <row r="24" spans="1:5" s="35" customFormat="1" ht="15" x14ac:dyDescent="0.3">
      <c r="A24" s="11" t="s">
        <v>63</v>
      </c>
      <c r="B24" s="40" t="s">
        <v>155</v>
      </c>
      <c r="C24" s="11"/>
      <c r="D24" s="11"/>
      <c r="E24" s="11"/>
    </row>
    <row r="25" spans="1:5" s="35" customFormat="1" ht="30" x14ac:dyDescent="0.3">
      <c r="A25" s="11" t="s">
        <v>64</v>
      </c>
      <c r="B25" s="40" t="s">
        <v>66</v>
      </c>
      <c r="C25" s="11"/>
      <c r="D25" s="11"/>
      <c r="E25" s="11"/>
    </row>
    <row r="26" spans="1:5" s="35" customFormat="1" ht="15" x14ac:dyDescent="0.3">
      <c r="A26" s="11"/>
      <c r="B26" s="40"/>
      <c r="C26" s="11"/>
      <c r="D26" s="11"/>
      <c r="E26" s="11"/>
    </row>
    <row r="27" spans="1:5" s="35" customFormat="1" ht="15.6" x14ac:dyDescent="0.3">
      <c r="A27" s="9">
        <v>3</v>
      </c>
      <c r="B27" s="39" t="s">
        <v>1</v>
      </c>
      <c r="C27" s="11"/>
      <c r="D27" s="11"/>
      <c r="E27" s="11"/>
    </row>
    <row r="28" spans="1:5" s="35" customFormat="1" ht="30" x14ac:dyDescent="0.3">
      <c r="A28" s="11"/>
      <c r="B28" s="42" t="s">
        <v>105</v>
      </c>
      <c r="C28" s="11"/>
      <c r="D28" s="11"/>
      <c r="E28" s="11"/>
    </row>
    <row r="29" spans="1:5" s="35" customFormat="1" ht="15" x14ac:dyDescent="0.3">
      <c r="A29" s="11" t="s">
        <v>65</v>
      </c>
      <c r="B29" s="42" t="s">
        <v>88</v>
      </c>
      <c r="C29" s="11"/>
      <c r="D29" s="11"/>
      <c r="E29" s="11"/>
    </row>
    <row r="30" spans="1:5" s="35" customFormat="1" ht="15" x14ac:dyDescent="0.3">
      <c r="A30" s="11" t="s">
        <v>89</v>
      </c>
      <c r="B30" s="42" t="s">
        <v>98</v>
      </c>
      <c r="C30" s="11"/>
      <c r="D30" s="11"/>
      <c r="E30" s="11"/>
    </row>
    <row r="31" spans="1:5" s="35" customFormat="1" ht="15" x14ac:dyDescent="0.3">
      <c r="A31" s="11" t="s">
        <v>90</v>
      </c>
      <c r="B31" s="42" t="s">
        <v>97</v>
      </c>
      <c r="C31" s="11"/>
      <c r="D31" s="11"/>
      <c r="E31" s="11"/>
    </row>
    <row r="32" spans="1:5" s="35" customFormat="1" ht="15" customHeight="1" x14ac:dyDescent="0.3">
      <c r="A32" s="11" t="s">
        <v>91</v>
      </c>
      <c r="B32" s="42" t="s">
        <v>96</v>
      </c>
      <c r="C32" s="11"/>
      <c r="D32" s="11"/>
      <c r="E32" s="11"/>
    </row>
    <row r="33" spans="1:5" s="35" customFormat="1" ht="15" customHeight="1" x14ac:dyDescent="0.3">
      <c r="A33" s="11" t="s">
        <v>92</v>
      </c>
      <c r="B33" s="42" t="s">
        <v>156</v>
      </c>
      <c r="C33" s="11"/>
      <c r="D33" s="11"/>
      <c r="E33" s="11"/>
    </row>
    <row r="34" spans="1:5" s="35" customFormat="1" ht="15" x14ac:dyDescent="0.3">
      <c r="A34" s="11" t="s">
        <v>93</v>
      </c>
      <c r="B34" s="42" t="s">
        <v>157</v>
      </c>
      <c r="C34" s="11"/>
      <c r="D34" s="11"/>
      <c r="E34" s="11"/>
    </row>
    <row r="35" spans="1:5" s="35" customFormat="1" ht="15" x14ac:dyDescent="0.3">
      <c r="A35" s="10" t="s">
        <v>158</v>
      </c>
      <c r="B35" s="42" t="s">
        <v>95</v>
      </c>
      <c r="C35" s="11"/>
      <c r="D35" s="11"/>
      <c r="E35" s="11"/>
    </row>
    <row r="36" spans="1:5" s="35" customFormat="1" ht="15" x14ac:dyDescent="0.3">
      <c r="A36" s="11" t="s">
        <v>94</v>
      </c>
      <c r="B36" s="42" t="s">
        <v>101</v>
      </c>
      <c r="C36" s="11"/>
      <c r="D36" s="11"/>
      <c r="E36" s="11"/>
    </row>
    <row r="37" spans="1:5" s="35" customFormat="1" ht="15" x14ac:dyDescent="0.3">
      <c r="A37" s="11" t="s">
        <v>102</v>
      </c>
      <c r="B37" s="40" t="s">
        <v>159</v>
      </c>
      <c r="C37" s="11"/>
      <c r="D37" s="11"/>
      <c r="E37" s="11"/>
    </row>
    <row r="38" spans="1:5" s="35" customFormat="1" ht="15" x14ac:dyDescent="0.3">
      <c r="A38" s="11"/>
      <c r="B38" s="40"/>
      <c r="C38" s="11"/>
      <c r="D38" s="11"/>
      <c r="E38" s="11"/>
    </row>
    <row r="39" spans="1:5" s="35" customFormat="1" ht="15.6" x14ac:dyDescent="0.3">
      <c r="A39" s="9">
        <v>4</v>
      </c>
      <c r="B39" s="39" t="s">
        <v>9</v>
      </c>
      <c r="C39" s="11"/>
      <c r="D39" s="11"/>
      <c r="E39" s="11"/>
    </row>
    <row r="40" spans="1:5" s="35" customFormat="1" ht="15" x14ac:dyDescent="0.3">
      <c r="A40" s="16"/>
      <c r="B40" s="42" t="s">
        <v>10</v>
      </c>
      <c r="C40" s="11"/>
      <c r="D40" s="11"/>
      <c r="E40" s="11"/>
    </row>
    <row r="41" spans="1:5" s="35" customFormat="1" ht="75.599999999999994" x14ac:dyDescent="0.3">
      <c r="A41" s="16" t="s">
        <v>107</v>
      </c>
      <c r="B41" s="42" t="s">
        <v>160</v>
      </c>
      <c r="C41" s="11"/>
      <c r="D41" s="11"/>
      <c r="E41" s="11"/>
    </row>
    <row r="42" spans="1:5" s="35" customFormat="1" ht="58.5" customHeight="1" x14ac:dyDescent="0.3">
      <c r="A42" s="13"/>
      <c r="B42" s="39" t="s">
        <v>77</v>
      </c>
      <c r="C42" s="17" t="s">
        <v>11</v>
      </c>
      <c r="D42" s="11"/>
      <c r="E42" s="11"/>
    </row>
    <row r="43" spans="1:5" s="35" customFormat="1" ht="30" hidden="1" x14ac:dyDescent="0.3">
      <c r="A43" s="16" t="s">
        <v>161</v>
      </c>
      <c r="B43" s="42" t="s">
        <v>162</v>
      </c>
      <c r="C43" s="49">
        <v>15</v>
      </c>
      <c r="D43" s="11"/>
      <c r="E43" s="11"/>
    </row>
    <row r="44" spans="1:5" s="35" customFormat="1" ht="45" hidden="1" x14ac:dyDescent="0.3">
      <c r="A44" s="16" t="s">
        <v>163</v>
      </c>
      <c r="B44" s="42" t="s">
        <v>164</v>
      </c>
      <c r="C44" s="49">
        <v>15</v>
      </c>
      <c r="D44" s="11"/>
      <c r="E44" s="11"/>
    </row>
    <row r="45" spans="1:5" s="35" customFormat="1" ht="30" hidden="1" x14ac:dyDescent="0.3">
      <c r="A45" s="16" t="s">
        <v>165</v>
      </c>
      <c r="B45" s="40" t="s">
        <v>166</v>
      </c>
      <c r="C45" s="49">
        <v>15</v>
      </c>
      <c r="D45" s="11"/>
      <c r="E45" s="11"/>
    </row>
    <row r="46" spans="1:5" s="35" customFormat="1" ht="45" hidden="1" x14ac:dyDescent="0.3">
      <c r="A46" s="16" t="s">
        <v>167</v>
      </c>
      <c r="B46" s="40" t="s">
        <v>168</v>
      </c>
      <c r="C46" s="49">
        <v>15</v>
      </c>
      <c r="D46" s="11"/>
      <c r="E46" s="11"/>
    </row>
    <row r="47" spans="1:5" s="35" customFormat="1" ht="46.2" hidden="1" x14ac:dyDescent="0.3">
      <c r="A47" s="16" t="s">
        <v>169</v>
      </c>
      <c r="B47" s="40" t="s">
        <v>185</v>
      </c>
      <c r="C47" s="49">
        <v>10</v>
      </c>
      <c r="D47" s="11"/>
      <c r="E47" s="11"/>
    </row>
    <row r="48" spans="1:5" s="35" customFormat="1" ht="195" hidden="1" x14ac:dyDescent="0.3">
      <c r="A48" s="16" t="s">
        <v>170</v>
      </c>
      <c r="B48" s="42" t="s">
        <v>186</v>
      </c>
      <c r="C48" s="49">
        <v>15</v>
      </c>
      <c r="D48" s="11"/>
      <c r="E48" s="11"/>
    </row>
    <row r="49" spans="1:5" s="35" customFormat="1" ht="45.6" x14ac:dyDescent="0.3">
      <c r="A49" s="16" t="s">
        <v>108</v>
      </c>
      <c r="B49" s="42" t="s">
        <v>187</v>
      </c>
      <c r="C49" s="49">
        <v>30</v>
      </c>
      <c r="D49" s="11"/>
      <c r="E49" s="11"/>
    </row>
    <row r="50" spans="1:5" s="35" customFormat="1" ht="60.6" x14ac:dyDescent="0.3">
      <c r="A50" s="16" t="s">
        <v>163</v>
      </c>
      <c r="B50" s="50" t="s">
        <v>188</v>
      </c>
      <c r="C50" s="49">
        <v>15</v>
      </c>
      <c r="D50" s="11"/>
      <c r="E50" s="11"/>
    </row>
    <row r="51" spans="1:5" s="35" customFormat="1" ht="106.5" customHeight="1" x14ac:dyDescent="0.3">
      <c r="A51" s="16" t="s">
        <v>110</v>
      </c>
      <c r="B51" s="50" t="s">
        <v>189</v>
      </c>
      <c r="C51" s="49">
        <v>55</v>
      </c>
      <c r="D51" s="11"/>
      <c r="E51" s="11"/>
    </row>
    <row r="52" spans="1:5" s="35" customFormat="1" ht="15.6" x14ac:dyDescent="0.3">
      <c r="A52" s="13"/>
      <c r="B52" s="39" t="s">
        <v>12</v>
      </c>
      <c r="C52" s="49">
        <f>SUM(C43:C50)-30</f>
        <v>100</v>
      </c>
      <c r="D52" s="11"/>
      <c r="E52" s="11"/>
    </row>
    <row r="53" spans="1:5" s="35" customFormat="1" ht="20.100000000000001" customHeight="1" x14ac:dyDescent="0.3">
      <c r="A53" s="142" t="s">
        <v>173</v>
      </c>
      <c r="B53" s="143"/>
      <c r="C53" s="143"/>
      <c r="D53" s="143"/>
      <c r="E53" s="144"/>
    </row>
    <row r="54" spans="1:5" s="35" customFormat="1" ht="89.25" customHeight="1" x14ac:dyDescent="0.3">
      <c r="A54" s="13" t="s">
        <v>106</v>
      </c>
      <c r="B54" s="50" t="s">
        <v>174</v>
      </c>
      <c r="C54" s="11"/>
      <c r="D54" s="11"/>
      <c r="E54" s="11"/>
    </row>
    <row r="55" spans="1:5" s="35" customFormat="1" ht="125.4" customHeight="1" x14ac:dyDescent="0.3">
      <c r="A55" s="51" t="s">
        <v>175</v>
      </c>
      <c r="B55" s="52" t="s">
        <v>176</v>
      </c>
      <c r="C55" s="53"/>
      <c r="D55" s="53"/>
      <c r="E55" s="53"/>
    </row>
    <row r="56" spans="1:5" s="35" customFormat="1" ht="15" x14ac:dyDescent="0.3">
      <c r="A56" s="13"/>
      <c r="B56" s="42"/>
      <c r="C56" s="11"/>
      <c r="D56" s="11"/>
      <c r="E56" s="11"/>
    </row>
    <row r="57" spans="1:5" s="35" customFormat="1" ht="15.6" x14ac:dyDescent="0.3">
      <c r="A57" s="18">
        <v>5</v>
      </c>
      <c r="B57" s="39" t="s">
        <v>14</v>
      </c>
      <c r="C57" s="11"/>
      <c r="D57" s="11"/>
      <c r="E57" s="11"/>
    </row>
    <row r="58" spans="1:5" s="35" customFormat="1" ht="30" x14ac:dyDescent="0.3">
      <c r="A58" s="16">
        <v>5.0999999999999996</v>
      </c>
      <c r="B58" s="42" t="s">
        <v>15</v>
      </c>
      <c r="C58" s="11"/>
      <c r="D58" s="11"/>
      <c r="E58" s="11"/>
    </row>
    <row r="59" spans="1:5" s="35" customFormat="1" ht="30" x14ac:dyDescent="0.3">
      <c r="A59" s="16">
        <v>5.2</v>
      </c>
      <c r="B59" s="42" t="s">
        <v>79</v>
      </c>
      <c r="C59" s="11"/>
      <c r="D59" s="11"/>
      <c r="E59" s="11"/>
    </row>
    <row r="60" spans="1:5" s="35" customFormat="1" ht="75" x14ac:dyDescent="0.3">
      <c r="A60" s="16">
        <v>5.3</v>
      </c>
      <c r="B60" s="42" t="s">
        <v>177</v>
      </c>
      <c r="C60" s="11"/>
      <c r="D60" s="11"/>
      <c r="E60" s="11"/>
    </row>
    <row r="61" spans="1:5" s="35" customFormat="1" ht="75" x14ac:dyDescent="0.3">
      <c r="A61" s="16">
        <v>5.4</v>
      </c>
      <c r="B61" s="42" t="s">
        <v>178</v>
      </c>
      <c r="C61" s="11"/>
      <c r="D61" s="11"/>
      <c r="E61" s="11"/>
    </row>
    <row r="62" spans="1:5" s="35" customFormat="1" ht="15" x14ac:dyDescent="0.3">
      <c r="A62" s="16"/>
      <c r="B62" s="42"/>
      <c r="C62" s="11"/>
      <c r="D62" s="11"/>
      <c r="E62" s="11"/>
    </row>
    <row r="63" spans="1:5" s="35" customFormat="1" ht="15.6" x14ac:dyDescent="0.3">
      <c r="A63" s="18">
        <v>6</v>
      </c>
      <c r="B63" s="39" t="s">
        <v>179</v>
      </c>
      <c r="C63" s="11"/>
      <c r="D63" s="11"/>
      <c r="E63" s="11"/>
    </row>
    <row r="64" spans="1:5" s="35" customFormat="1" ht="30" x14ac:dyDescent="0.3">
      <c r="A64" s="16">
        <v>6.1</v>
      </c>
      <c r="B64" s="42" t="s">
        <v>135</v>
      </c>
      <c r="C64" s="11"/>
      <c r="D64" s="11"/>
      <c r="E64" s="11"/>
    </row>
    <row r="65" spans="1:5" s="35" customFormat="1" ht="105" x14ac:dyDescent="0.3">
      <c r="A65" s="16">
        <v>6.2</v>
      </c>
      <c r="B65" s="42" t="s">
        <v>136</v>
      </c>
      <c r="C65" s="11"/>
      <c r="D65" s="11"/>
      <c r="E65" s="11"/>
    </row>
    <row r="66" spans="1:5" s="35" customFormat="1" ht="45.6" x14ac:dyDescent="0.3">
      <c r="A66" s="16">
        <v>6.3</v>
      </c>
      <c r="B66" s="42" t="s">
        <v>191</v>
      </c>
      <c r="C66" s="11"/>
      <c r="D66" s="11"/>
      <c r="E66" s="11"/>
    </row>
    <row r="67" spans="1:5" s="35" customFormat="1" ht="15" x14ac:dyDescent="0.3">
      <c r="A67" s="16">
        <v>6.4</v>
      </c>
      <c r="B67" s="42" t="s">
        <v>83</v>
      </c>
      <c r="C67" s="11"/>
      <c r="D67" s="11"/>
      <c r="E67" s="11"/>
    </row>
    <row r="68" spans="1:5" s="35" customFormat="1" ht="18" customHeight="1" x14ac:dyDescent="0.3">
      <c r="A68" s="16">
        <v>6.5</v>
      </c>
      <c r="B68" s="42" t="s">
        <v>18</v>
      </c>
      <c r="C68" s="11"/>
      <c r="D68" s="11"/>
      <c r="E68" s="11"/>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34" customWidth="1"/>
    <col min="2" max="2" width="96.6640625" style="37" customWidth="1"/>
    <col min="3" max="3" width="6.88671875" style="33" customWidth="1"/>
    <col min="4" max="4" width="5.88671875" style="33" customWidth="1"/>
    <col min="5" max="5" width="13.109375" style="33" customWidth="1"/>
    <col min="6" max="16384" width="9.109375" style="33"/>
  </cols>
  <sheetData>
    <row r="2" spans="1:5" ht="15" customHeight="1" x14ac:dyDescent="0.25">
      <c r="A2" s="33"/>
    </row>
    <row r="3" spans="1:5" x14ac:dyDescent="0.25">
      <c r="A3" s="33"/>
    </row>
    <row r="5" spans="1:5" x14ac:dyDescent="0.25">
      <c r="B5" s="38"/>
    </row>
    <row r="7" spans="1:5" ht="53.7" customHeight="1" x14ac:dyDescent="0.25">
      <c r="A7" s="139" t="s">
        <v>224</v>
      </c>
      <c r="B7" s="140"/>
      <c r="C7" s="141"/>
      <c r="D7" s="141"/>
      <c r="E7" s="141"/>
    </row>
    <row r="8" spans="1:5" x14ac:dyDescent="0.25">
      <c r="A8" s="35"/>
      <c r="C8" s="45"/>
      <c r="D8" s="45"/>
      <c r="E8" s="45"/>
    </row>
    <row r="9" spans="1:5" s="35" customFormat="1" ht="15.6" x14ac:dyDescent="0.3">
      <c r="A9" s="46" t="s">
        <v>59</v>
      </c>
      <c r="B9" s="47" t="s">
        <v>57</v>
      </c>
      <c r="C9" s="46" t="s">
        <v>3</v>
      </c>
      <c r="D9" s="46" t="s">
        <v>4</v>
      </c>
      <c r="E9" s="46" t="s">
        <v>5</v>
      </c>
    </row>
    <row r="10" spans="1:5" s="35" customFormat="1" ht="15.6" x14ac:dyDescent="0.3">
      <c r="A10" s="9">
        <v>1</v>
      </c>
      <c r="B10" s="39" t="s">
        <v>6</v>
      </c>
      <c r="C10" s="11"/>
      <c r="D10" s="11"/>
      <c r="E10" s="11"/>
    </row>
    <row r="11" spans="1:5" s="35" customFormat="1" ht="15" x14ac:dyDescent="0.3">
      <c r="A11" s="11" t="s">
        <v>53</v>
      </c>
      <c r="B11" s="40" t="s">
        <v>155</v>
      </c>
      <c r="C11" s="11"/>
      <c r="D11" s="11"/>
      <c r="E11" s="11"/>
    </row>
    <row r="12" spans="1:5" s="35" customFormat="1" ht="30" x14ac:dyDescent="0.3">
      <c r="A12" s="10" t="s">
        <v>58</v>
      </c>
      <c r="B12" s="40" t="s">
        <v>66</v>
      </c>
      <c r="C12" s="11"/>
      <c r="D12" s="11"/>
      <c r="E12" s="11"/>
    </row>
    <row r="13" spans="1:5" s="35" customFormat="1" ht="45" x14ac:dyDescent="0.3">
      <c r="A13" s="11" t="s">
        <v>70</v>
      </c>
      <c r="B13" s="40" t="s">
        <v>184</v>
      </c>
      <c r="C13" s="11"/>
      <c r="D13" s="11"/>
      <c r="E13" s="11"/>
    </row>
    <row r="14" spans="1:5" s="35" customFormat="1" ht="15" x14ac:dyDescent="0.3">
      <c r="A14" s="11" t="s">
        <v>73</v>
      </c>
      <c r="B14" s="40" t="s">
        <v>140</v>
      </c>
      <c r="C14" s="11"/>
      <c r="D14" s="11"/>
      <c r="E14" s="11"/>
    </row>
    <row r="15" spans="1:5" s="35" customFormat="1" ht="30" x14ac:dyDescent="0.3">
      <c r="A15" s="11" t="s">
        <v>139</v>
      </c>
      <c r="B15" s="58" t="s">
        <v>225</v>
      </c>
      <c r="C15" s="11"/>
      <c r="D15" s="11"/>
      <c r="E15" s="11"/>
    </row>
    <row r="16" spans="1:5" s="35" customFormat="1" ht="53.4" customHeight="1" x14ac:dyDescent="0.3">
      <c r="A16" s="11" t="s">
        <v>138</v>
      </c>
      <c r="B16" s="42" t="s">
        <v>226</v>
      </c>
      <c r="C16" s="11"/>
      <c r="D16" s="11"/>
      <c r="E16" s="11"/>
    </row>
    <row r="17" spans="1:5" s="35" customFormat="1" ht="60" x14ac:dyDescent="0.3">
      <c r="A17" s="11" t="s">
        <v>149</v>
      </c>
      <c r="B17" s="42" t="s">
        <v>192</v>
      </c>
      <c r="C17" s="11"/>
      <c r="D17" s="11"/>
      <c r="E17" s="11"/>
    </row>
    <row r="18" spans="1:5" s="35" customFormat="1" ht="45" x14ac:dyDescent="0.3">
      <c r="A18" s="11" t="s">
        <v>150</v>
      </c>
      <c r="B18" s="42" t="s">
        <v>193</v>
      </c>
      <c r="C18" s="11"/>
      <c r="D18" s="11"/>
      <c r="E18" s="55"/>
    </row>
    <row r="19" spans="1:5" s="35" customFormat="1" ht="45" x14ac:dyDescent="0.3">
      <c r="A19" s="11" t="s">
        <v>194</v>
      </c>
      <c r="B19" s="42" t="s">
        <v>195</v>
      </c>
      <c r="C19" s="11"/>
      <c r="D19" s="11"/>
      <c r="E19" s="55"/>
    </row>
    <row r="20" spans="1:5" s="35" customFormat="1" ht="30" x14ac:dyDescent="0.3">
      <c r="A20" s="48" t="s">
        <v>196</v>
      </c>
      <c r="B20" s="42" t="s">
        <v>197</v>
      </c>
      <c r="C20" s="11"/>
      <c r="D20" s="11"/>
      <c r="E20" s="55"/>
    </row>
    <row r="21" spans="1:5" s="35" customFormat="1" ht="15" x14ac:dyDescent="0.3">
      <c r="A21" s="10" t="s">
        <v>198</v>
      </c>
      <c r="B21" s="42" t="s">
        <v>148</v>
      </c>
      <c r="C21" s="11"/>
      <c r="D21" s="11"/>
      <c r="E21" s="55"/>
    </row>
    <row r="22" spans="1:5" s="35" customFormat="1" ht="30" x14ac:dyDescent="0.3">
      <c r="A22" s="11" t="s">
        <v>199</v>
      </c>
      <c r="B22" s="42" t="s">
        <v>227</v>
      </c>
      <c r="C22" s="11"/>
      <c r="D22" s="11"/>
      <c r="E22" s="55"/>
    </row>
    <row r="23" spans="1:5" ht="27.6" x14ac:dyDescent="0.25">
      <c r="A23" s="10" t="s">
        <v>200</v>
      </c>
      <c r="B23" s="37" t="s">
        <v>201</v>
      </c>
      <c r="C23" s="11"/>
      <c r="D23" s="11"/>
      <c r="E23" s="56"/>
    </row>
    <row r="24" spans="1:5" s="35" customFormat="1" ht="30" x14ac:dyDescent="0.3">
      <c r="A24" s="10" t="s">
        <v>202</v>
      </c>
      <c r="B24" s="42" t="s">
        <v>228</v>
      </c>
      <c r="C24" s="11"/>
      <c r="D24" s="11"/>
      <c r="E24" s="11"/>
    </row>
    <row r="25" spans="1:5" s="35" customFormat="1" ht="75" x14ac:dyDescent="0.3">
      <c r="A25" s="10" t="s">
        <v>203</v>
      </c>
      <c r="B25" s="42" t="s">
        <v>177</v>
      </c>
      <c r="C25" s="11"/>
      <c r="D25" s="11"/>
      <c r="E25" s="11"/>
    </row>
    <row r="26" spans="1:5" s="35" customFormat="1" ht="30" x14ac:dyDescent="0.3">
      <c r="A26" s="10" t="s">
        <v>204</v>
      </c>
      <c r="B26" s="40" t="s">
        <v>151</v>
      </c>
      <c r="C26" s="11"/>
      <c r="D26" s="11"/>
      <c r="E26" s="11"/>
    </row>
    <row r="27" spans="1:5" s="35" customFormat="1" ht="15" x14ac:dyDescent="0.3">
      <c r="A27" s="11"/>
      <c r="B27" s="40"/>
      <c r="C27" s="11"/>
      <c r="D27" s="11"/>
      <c r="E27" s="11"/>
    </row>
    <row r="28" spans="1:5" s="35" customFormat="1" ht="15.6" x14ac:dyDescent="0.3">
      <c r="A28" s="9">
        <v>2</v>
      </c>
      <c r="B28" s="39" t="s">
        <v>9</v>
      </c>
      <c r="C28" s="11"/>
      <c r="D28" s="11"/>
      <c r="E28" s="11"/>
    </row>
    <row r="29" spans="1:5" s="35" customFormat="1" ht="15" x14ac:dyDescent="0.3">
      <c r="A29" s="16"/>
      <c r="B29" s="42" t="s">
        <v>10</v>
      </c>
      <c r="C29" s="11"/>
      <c r="D29" s="11"/>
      <c r="E29" s="11"/>
    </row>
    <row r="30" spans="1:5" s="35" customFormat="1" ht="75.599999999999994" x14ac:dyDescent="0.3">
      <c r="A30" s="16" t="s">
        <v>60</v>
      </c>
      <c r="B30" s="42" t="s">
        <v>160</v>
      </c>
      <c r="C30" s="11"/>
      <c r="D30" s="11"/>
      <c r="E30" s="11"/>
    </row>
    <row r="31" spans="1:5" s="35" customFormat="1" ht="58.5" customHeight="1" x14ac:dyDescent="0.3">
      <c r="A31" s="13"/>
      <c r="B31" s="39" t="s">
        <v>77</v>
      </c>
      <c r="C31" s="17" t="s">
        <v>11</v>
      </c>
      <c r="D31" s="11"/>
      <c r="E31" s="11"/>
    </row>
    <row r="32" spans="1:5" s="35" customFormat="1" ht="172.2" customHeight="1" x14ac:dyDescent="0.3">
      <c r="A32" s="16" t="s">
        <v>207</v>
      </c>
      <c r="B32" s="42" t="s">
        <v>229</v>
      </c>
      <c r="C32" s="49">
        <v>40</v>
      </c>
      <c r="D32" s="11"/>
      <c r="E32" s="11"/>
    </row>
    <row r="33" spans="1:5" s="35" customFormat="1" ht="286.95" customHeight="1" x14ac:dyDescent="0.3">
      <c r="A33" s="145" t="s">
        <v>208</v>
      </c>
      <c r="B33" s="59" t="s">
        <v>230</v>
      </c>
      <c r="C33" s="147">
        <v>60</v>
      </c>
      <c r="D33" s="149"/>
      <c r="E33" s="149"/>
    </row>
    <row r="34" spans="1:5" s="35" customFormat="1" ht="363.6" customHeight="1" x14ac:dyDescent="0.3">
      <c r="A34" s="146"/>
      <c r="B34" s="60" t="s">
        <v>231</v>
      </c>
      <c r="C34" s="148"/>
      <c r="D34" s="150"/>
      <c r="E34" s="150"/>
    </row>
    <row r="35" spans="1:5" s="35" customFormat="1" ht="15.6" x14ac:dyDescent="0.3">
      <c r="A35" s="13"/>
      <c r="B35" s="39" t="s">
        <v>12</v>
      </c>
      <c r="C35" s="49">
        <f>SUM(C32:C34)</f>
        <v>100</v>
      </c>
      <c r="D35" s="11"/>
      <c r="E35" s="11"/>
    </row>
    <row r="36" spans="1:5" s="35" customFormat="1" ht="20.100000000000001" customHeight="1" x14ac:dyDescent="0.3">
      <c r="A36" s="142" t="s">
        <v>173</v>
      </c>
      <c r="B36" s="143"/>
      <c r="C36" s="143"/>
      <c r="D36" s="143"/>
      <c r="E36" s="144"/>
    </row>
    <row r="37" spans="1:5" s="35" customFormat="1" ht="89.25" customHeight="1" x14ac:dyDescent="0.3">
      <c r="A37" s="13" t="s">
        <v>61</v>
      </c>
      <c r="B37" s="50" t="s">
        <v>174</v>
      </c>
      <c r="C37" s="11"/>
      <c r="D37" s="11"/>
      <c r="E37" s="11"/>
    </row>
    <row r="38" spans="1:5" s="35" customFormat="1" ht="146.4" customHeight="1" x14ac:dyDescent="0.3">
      <c r="A38" s="51" t="s">
        <v>209</v>
      </c>
      <c r="B38" s="52" t="s">
        <v>232</v>
      </c>
      <c r="C38" s="53"/>
      <c r="D38" s="53"/>
      <c r="E38" s="53"/>
    </row>
    <row r="39" spans="1:5" s="35" customFormat="1" ht="15" x14ac:dyDescent="0.3">
      <c r="A39" s="13"/>
      <c r="B39" s="42"/>
      <c r="C39" s="11"/>
      <c r="D39" s="11"/>
      <c r="E39" s="11"/>
    </row>
    <row r="40" spans="1:5" s="35" customFormat="1" ht="15.6" x14ac:dyDescent="0.3">
      <c r="A40" s="18">
        <v>3</v>
      </c>
      <c r="B40" s="39" t="s">
        <v>14</v>
      </c>
      <c r="C40" s="11"/>
      <c r="D40" s="11"/>
      <c r="E40" s="11"/>
    </row>
    <row r="41" spans="1:5" s="35" customFormat="1" ht="30" x14ac:dyDescent="0.3">
      <c r="A41" s="16">
        <v>3.1</v>
      </c>
      <c r="B41" s="42" t="s">
        <v>15</v>
      </c>
      <c r="C41" s="11"/>
      <c r="D41" s="11"/>
      <c r="E41" s="11"/>
    </row>
    <row r="42" spans="1:5" s="35" customFormat="1" ht="15" x14ac:dyDescent="0.3">
      <c r="A42" s="16"/>
      <c r="B42" s="42"/>
      <c r="C42" s="11"/>
      <c r="D42" s="11"/>
      <c r="E42" s="11"/>
    </row>
    <row r="43" spans="1:5" s="35" customFormat="1" ht="15.6" x14ac:dyDescent="0.3">
      <c r="A43" s="18">
        <v>4</v>
      </c>
      <c r="B43" s="39" t="s">
        <v>233</v>
      </c>
      <c r="C43" s="11"/>
      <c r="D43" s="11"/>
      <c r="E43" s="11"/>
    </row>
    <row r="44" spans="1:5" s="35" customFormat="1" ht="15" x14ac:dyDescent="0.3">
      <c r="A44" s="11" t="s">
        <v>107</v>
      </c>
      <c r="B44" s="42" t="s">
        <v>88</v>
      </c>
      <c r="C44" s="11"/>
      <c r="D44" s="11"/>
      <c r="E44" s="11"/>
    </row>
    <row r="45" spans="1:5" s="35" customFormat="1" ht="15" x14ac:dyDescent="0.3">
      <c r="A45" s="11" t="s">
        <v>106</v>
      </c>
      <c r="B45" s="42" t="s">
        <v>98</v>
      </c>
      <c r="C45" s="11"/>
      <c r="D45" s="11"/>
      <c r="E45" s="11"/>
    </row>
    <row r="46" spans="1:5" s="35" customFormat="1" ht="15" x14ac:dyDescent="0.3">
      <c r="A46" s="11" t="s">
        <v>210</v>
      </c>
      <c r="B46" s="42" t="s">
        <v>97</v>
      </c>
      <c r="C46" s="11"/>
      <c r="D46" s="11"/>
      <c r="E46" s="11"/>
    </row>
    <row r="47" spans="1:5" s="35" customFormat="1" ht="15" x14ac:dyDescent="0.3">
      <c r="A47" s="11" t="s">
        <v>211</v>
      </c>
      <c r="B47" s="42" t="s">
        <v>96</v>
      </c>
      <c r="C47" s="11"/>
      <c r="D47" s="11"/>
      <c r="E47" s="11"/>
    </row>
    <row r="48" spans="1:5" s="35" customFormat="1" ht="15" x14ac:dyDescent="0.3">
      <c r="A48" s="11" t="s">
        <v>212</v>
      </c>
      <c r="B48" s="42" t="s">
        <v>156</v>
      </c>
      <c r="C48" s="11"/>
      <c r="D48" s="11"/>
      <c r="E48" s="11"/>
    </row>
    <row r="49" spans="1:5" s="35" customFormat="1" ht="15" x14ac:dyDescent="0.3">
      <c r="A49" s="11" t="s">
        <v>223</v>
      </c>
      <c r="B49" s="42" t="s">
        <v>157</v>
      </c>
      <c r="C49" s="11"/>
      <c r="D49" s="11"/>
      <c r="E49" s="11"/>
    </row>
    <row r="50" spans="1:5" s="35" customFormat="1" ht="15" x14ac:dyDescent="0.3">
      <c r="A50" s="10" t="s">
        <v>213</v>
      </c>
      <c r="B50" s="42" t="s">
        <v>95</v>
      </c>
      <c r="C50" s="11"/>
      <c r="D50" s="11"/>
      <c r="E50" s="11"/>
    </row>
    <row r="51" spans="1:5" s="35" customFormat="1" ht="15" x14ac:dyDescent="0.3">
      <c r="A51" s="11" t="s">
        <v>214</v>
      </c>
      <c r="B51" s="42" t="s">
        <v>101</v>
      </c>
      <c r="C51" s="11"/>
      <c r="D51" s="11"/>
      <c r="E51" s="11"/>
    </row>
    <row r="52" spans="1:5" s="35" customFormat="1" ht="15" x14ac:dyDescent="0.3">
      <c r="A52" s="11" t="s">
        <v>215</v>
      </c>
      <c r="B52" s="40" t="s">
        <v>159</v>
      </c>
      <c r="C52" s="11"/>
      <c r="D52" s="11"/>
      <c r="E52" s="11"/>
    </row>
    <row r="53" spans="1:5" s="35" customFormat="1" ht="30" x14ac:dyDescent="0.3">
      <c r="A53" s="16" t="s">
        <v>216</v>
      </c>
      <c r="B53" s="42" t="s">
        <v>135</v>
      </c>
      <c r="C53" s="11"/>
      <c r="D53" s="11"/>
      <c r="E53" s="11"/>
    </row>
    <row r="54" spans="1:5" s="35" customFormat="1" ht="105" x14ac:dyDescent="0.3">
      <c r="A54" s="16" t="s">
        <v>217</v>
      </c>
      <c r="B54" s="42" t="s">
        <v>136</v>
      </c>
      <c r="C54" s="11"/>
      <c r="D54" s="11"/>
      <c r="E54" s="11"/>
    </row>
    <row r="55" spans="1:5" s="35" customFormat="1" ht="45.6" x14ac:dyDescent="0.3">
      <c r="A55" s="16" t="s">
        <v>218</v>
      </c>
      <c r="B55" s="42" t="s">
        <v>234</v>
      </c>
      <c r="C55" s="11"/>
      <c r="D55" s="11"/>
      <c r="E55" s="11"/>
    </row>
    <row r="56" spans="1:5" s="35" customFormat="1" ht="15" x14ac:dyDescent="0.3">
      <c r="A56" s="16" t="s">
        <v>219</v>
      </c>
      <c r="B56" s="42" t="s">
        <v>235</v>
      </c>
      <c r="C56" s="11"/>
      <c r="D56" s="11"/>
      <c r="E56" s="11"/>
    </row>
    <row r="57" spans="1:5" s="35" customFormat="1" ht="15" x14ac:dyDescent="0.3">
      <c r="A57" s="16" t="s">
        <v>220</v>
      </c>
      <c r="B57" s="42" t="s">
        <v>205</v>
      </c>
      <c r="C57" s="11"/>
      <c r="D57" s="11"/>
      <c r="E57" s="11"/>
    </row>
    <row r="58" spans="1:5" s="35" customFormat="1" ht="30" x14ac:dyDescent="0.3">
      <c r="A58" s="16" t="s">
        <v>221</v>
      </c>
      <c r="B58" s="42" t="s">
        <v>236</v>
      </c>
      <c r="C58" s="11"/>
      <c r="D58" s="11"/>
      <c r="E58" s="11"/>
    </row>
    <row r="59" spans="1:5" s="35" customFormat="1" ht="18" customHeight="1" x14ac:dyDescent="0.3">
      <c r="A59" s="16" t="s">
        <v>222</v>
      </c>
      <c r="B59" s="42" t="s">
        <v>206</v>
      </c>
      <c r="C59" s="11"/>
      <c r="D59" s="11"/>
      <c r="E59" s="11"/>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23E9D-ECB0-44EE-A947-AEF99AA1AF6D}">
  <dimension ref="A2:G89"/>
  <sheetViews>
    <sheetView topLeftCell="A75" workbookViewId="0">
      <selection activeCell="B68" sqref="B68"/>
    </sheetView>
  </sheetViews>
  <sheetFormatPr defaultColWidth="9.109375" defaultRowHeight="13.2" x14ac:dyDescent="0.25"/>
  <cols>
    <col min="1" max="1" width="8" style="92" customWidth="1"/>
    <col min="2" max="2" width="104.109375" style="91" customWidth="1"/>
    <col min="3" max="3" width="5.88671875" style="90" customWidth="1"/>
    <col min="4" max="4" width="5.109375" style="90" customWidth="1"/>
    <col min="5" max="5" width="11.5546875" style="90" customWidth="1"/>
    <col min="6" max="16384" width="9.109375" style="90"/>
  </cols>
  <sheetData>
    <row r="2" spans="1:5" ht="15" customHeight="1" x14ac:dyDescent="0.25">
      <c r="A2" s="90"/>
    </row>
    <row r="3" spans="1:5" x14ac:dyDescent="0.25">
      <c r="A3" s="90"/>
    </row>
    <row r="5" spans="1:5" x14ac:dyDescent="0.25">
      <c r="B5" s="93"/>
    </row>
    <row r="7" spans="1:5" ht="13.8" x14ac:dyDescent="0.25">
      <c r="A7" s="153" t="s">
        <v>275</v>
      </c>
      <c r="B7" s="154"/>
      <c r="C7" s="154"/>
      <c r="D7" s="154"/>
      <c r="E7" s="154"/>
    </row>
    <row r="8" spans="1:5" x14ac:dyDescent="0.25">
      <c r="A8" s="94"/>
      <c r="C8" s="95"/>
      <c r="D8" s="95"/>
      <c r="E8" s="95"/>
    </row>
    <row r="9" spans="1:5" s="94" customFormat="1" x14ac:dyDescent="0.3">
      <c r="A9" s="96" t="s">
        <v>59</v>
      </c>
      <c r="B9" s="97" t="s">
        <v>241</v>
      </c>
      <c r="C9" s="96" t="s">
        <v>3</v>
      </c>
      <c r="D9" s="96" t="s">
        <v>4</v>
      </c>
      <c r="E9" s="96" t="s">
        <v>5</v>
      </c>
    </row>
    <row r="10" spans="1:5" s="94" customFormat="1" x14ac:dyDescent="0.3">
      <c r="A10" s="98">
        <v>1</v>
      </c>
      <c r="B10" s="99" t="s">
        <v>242</v>
      </c>
      <c r="C10" s="100"/>
      <c r="D10" s="100"/>
      <c r="E10" s="100"/>
    </row>
    <row r="11" spans="1:5" s="94" customFormat="1" x14ac:dyDescent="0.3">
      <c r="A11" s="100" t="s">
        <v>53</v>
      </c>
      <c r="B11" s="101" t="s">
        <v>276</v>
      </c>
      <c r="C11" s="100"/>
      <c r="D11" s="100"/>
      <c r="E11" s="100"/>
    </row>
    <row r="12" spans="1:5" s="104" customFormat="1" ht="16.95" customHeight="1" x14ac:dyDescent="0.3">
      <c r="A12" s="102" t="s">
        <v>58</v>
      </c>
      <c r="B12" s="101" t="s">
        <v>239</v>
      </c>
      <c r="C12" s="100"/>
      <c r="D12" s="103"/>
      <c r="E12" s="103"/>
    </row>
    <row r="13" spans="1:5" s="94" customFormat="1" ht="26.4" x14ac:dyDescent="0.3">
      <c r="A13" s="100" t="s">
        <v>70</v>
      </c>
      <c r="B13" s="101" t="s">
        <v>277</v>
      </c>
      <c r="C13" s="100"/>
      <c r="D13" s="100"/>
      <c r="E13" s="100"/>
    </row>
    <row r="14" spans="1:5" s="94" customFormat="1" ht="27" x14ac:dyDescent="0.3">
      <c r="A14" s="107">
        <v>1.4</v>
      </c>
      <c r="B14" s="101" t="s">
        <v>326</v>
      </c>
      <c r="C14" s="100"/>
      <c r="D14" s="100"/>
      <c r="E14" s="100"/>
    </row>
    <row r="15" spans="1:5" s="107" customFormat="1" ht="16.95" customHeight="1" x14ac:dyDescent="0.3">
      <c r="A15" s="107">
        <v>1.5</v>
      </c>
      <c r="B15" s="107" t="s">
        <v>325</v>
      </c>
    </row>
    <row r="16" spans="1:5" s="94" customFormat="1" ht="26.4" x14ac:dyDescent="0.3">
      <c r="A16" s="107">
        <v>1.6</v>
      </c>
      <c r="B16" s="101" t="s">
        <v>243</v>
      </c>
      <c r="C16" s="100"/>
      <c r="D16" s="100"/>
      <c r="E16" s="100"/>
    </row>
    <row r="17" spans="1:7" s="94" customFormat="1" ht="26.4" x14ac:dyDescent="0.3">
      <c r="A17" s="107">
        <v>1.7</v>
      </c>
      <c r="B17" s="105" t="s">
        <v>201</v>
      </c>
      <c r="C17" s="100"/>
      <c r="D17" s="100"/>
      <c r="E17" s="100"/>
    </row>
    <row r="18" spans="1:7" s="94" customFormat="1" ht="39.6" x14ac:dyDescent="0.3">
      <c r="A18" s="107">
        <v>1.8</v>
      </c>
      <c r="B18" s="105" t="s">
        <v>238</v>
      </c>
      <c r="C18" s="100"/>
      <c r="D18" s="100"/>
      <c r="E18" s="100"/>
      <c r="G18" s="94" t="s">
        <v>275</v>
      </c>
    </row>
    <row r="19" spans="1:7" s="94" customFormat="1" ht="66" x14ac:dyDescent="0.3">
      <c r="A19" s="107">
        <v>1.9</v>
      </c>
      <c r="B19" s="105" t="s">
        <v>278</v>
      </c>
      <c r="C19" s="100"/>
      <c r="D19" s="100"/>
      <c r="E19" s="106"/>
    </row>
    <row r="20" spans="1:7" s="94" customFormat="1" ht="26.4" x14ac:dyDescent="0.3">
      <c r="A20" s="107">
        <v>1.1000000000000001</v>
      </c>
      <c r="B20" s="101" t="s">
        <v>151</v>
      </c>
      <c r="C20" s="100"/>
      <c r="D20" s="100"/>
      <c r="E20" s="106"/>
    </row>
    <row r="21" spans="1:7" s="94" customFormat="1" ht="26.4" x14ac:dyDescent="0.3">
      <c r="A21" s="107">
        <v>1.1200000000000001</v>
      </c>
      <c r="B21" s="108" t="s">
        <v>270</v>
      </c>
      <c r="C21" s="100"/>
      <c r="D21" s="100"/>
      <c r="E21" s="106"/>
    </row>
    <row r="22" spans="1:7" s="94" customFormat="1" ht="26.4" x14ac:dyDescent="0.3">
      <c r="A22" s="107">
        <v>1.1299999999999999</v>
      </c>
      <c r="B22" s="89" t="s">
        <v>274</v>
      </c>
      <c r="C22" s="100"/>
      <c r="D22" s="100"/>
      <c r="E22" s="106"/>
    </row>
    <row r="23" spans="1:7" s="94" customFormat="1" x14ac:dyDescent="0.3">
      <c r="A23" s="100"/>
      <c r="B23" s="109"/>
      <c r="C23" s="100"/>
      <c r="D23" s="100"/>
      <c r="E23" s="100"/>
    </row>
    <row r="24" spans="1:7" s="94" customFormat="1" x14ac:dyDescent="0.3">
      <c r="A24" s="98">
        <v>2</v>
      </c>
      <c r="B24" s="99" t="s">
        <v>244</v>
      </c>
      <c r="C24" s="100"/>
      <c r="D24" s="100"/>
      <c r="E24" s="100"/>
    </row>
    <row r="25" spans="1:7" s="94" customFormat="1" x14ac:dyDescent="0.3">
      <c r="A25" s="110"/>
      <c r="B25" s="101" t="s">
        <v>266</v>
      </c>
      <c r="C25" s="100"/>
      <c r="D25" s="100"/>
      <c r="E25" s="100"/>
    </row>
    <row r="26" spans="1:7" s="94" customFormat="1" x14ac:dyDescent="0.3">
      <c r="A26" s="110" t="s">
        <v>60</v>
      </c>
      <c r="B26" s="111" t="s">
        <v>265</v>
      </c>
      <c r="C26" s="100"/>
      <c r="D26" s="100"/>
      <c r="E26" s="100"/>
    </row>
    <row r="27" spans="1:7" s="94" customFormat="1" ht="171.6" x14ac:dyDescent="0.3">
      <c r="A27" s="110" t="s">
        <v>207</v>
      </c>
      <c r="B27" s="112" t="s">
        <v>279</v>
      </c>
      <c r="C27" s="100"/>
      <c r="D27" s="100"/>
      <c r="E27" s="100"/>
    </row>
    <row r="28" spans="1:7" s="94" customFormat="1" x14ac:dyDescent="0.3">
      <c r="A28" s="110" t="s">
        <v>61</v>
      </c>
      <c r="B28" s="164" t="s">
        <v>280</v>
      </c>
      <c r="C28" s="100"/>
      <c r="D28" s="100"/>
      <c r="E28" s="100"/>
    </row>
    <row r="29" spans="1:7" s="94" customFormat="1" ht="36" customHeight="1" x14ac:dyDescent="0.3">
      <c r="A29" s="113" t="s">
        <v>209</v>
      </c>
      <c r="B29" s="165" t="s">
        <v>281</v>
      </c>
      <c r="C29" s="100"/>
      <c r="D29" s="100"/>
      <c r="E29" s="100"/>
    </row>
    <row r="30" spans="1:7" s="94" customFormat="1" ht="65.400000000000006" customHeight="1" x14ac:dyDescent="0.3">
      <c r="A30" s="114" t="s">
        <v>282</v>
      </c>
      <c r="B30" s="166" t="s">
        <v>283</v>
      </c>
      <c r="C30" s="100"/>
      <c r="D30" s="100"/>
      <c r="E30" s="100"/>
    </row>
    <row r="31" spans="1:7" s="94" customFormat="1" ht="65.400000000000006" customHeight="1" x14ac:dyDescent="0.3">
      <c r="A31" s="113" t="s">
        <v>284</v>
      </c>
      <c r="B31" s="167" t="s">
        <v>285</v>
      </c>
      <c r="C31" s="100"/>
      <c r="D31" s="100"/>
      <c r="E31" s="100"/>
    </row>
    <row r="32" spans="1:7" s="94" customFormat="1" x14ac:dyDescent="0.3">
      <c r="A32" s="115"/>
      <c r="B32" s="168" t="s">
        <v>264</v>
      </c>
      <c r="C32" s="100"/>
      <c r="D32" s="100"/>
      <c r="E32" s="100"/>
    </row>
    <row r="33" spans="1:5" s="94" customFormat="1" ht="52.8" x14ac:dyDescent="0.3">
      <c r="A33" s="155" t="s">
        <v>62</v>
      </c>
      <c r="B33" s="166" t="s">
        <v>286</v>
      </c>
      <c r="C33" s="100"/>
      <c r="D33" s="100"/>
      <c r="E33" s="100"/>
    </row>
    <row r="34" spans="1:5" s="94" customFormat="1" ht="39.6" x14ac:dyDescent="0.3">
      <c r="A34" s="156"/>
      <c r="B34" s="116" t="s">
        <v>287</v>
      </c>
      <c r="C34" s="117" t="s">
        <v>263</v>
      </c>
      <c r="D34" s="117" t="s">
        <v>288</v>
      </c>
      <c r="E34" s="100"/>
    </row>
    <row r="35" spans="1:5" s="94" customFormat="1" ht="14.25" customHeight="1" x14ac:dyDescent="0.3">
      <c r="A35" s="151" t="s">
        <v>262</v>
      </c>
      <c r="B35" s="118" t="s">
        <v>289</v>
      </c>
      <c r="C35" s="119"/>
      <c r="D35" s="100"/>
      <c r="E35" s="100"/>
    </row>
    <row r="36" spans="1:5" s="94" customFormat="1" ht="38.4" customHeight="1" x14ac:dyDescent="0.3">
      <c r="A36" s="157"/>
      <c r="B36" s="120" t="s">
        <v>290</v>
      </c>
      <c r="C36" s="119">
        <v>2</v>
      </c>
      <c r="D36" s="100"/>
      <c r="E36" s="100"/>
    </row>
    <row r="37" spans="1:5" s="94" customFormat="1" ht="78" customHeight="1" x14ac:dyDescent="0.3">
      <c r="A37" s="157"/>
      <c r="B37" s="169" t="s">
        <v>327</v>
      </c>
      <c r="C37" s="170"/>
      <c r="D37" s="100"/>
      <c r="E37" s="100"/>
    </row>
    <row r="38" spans="1:5" s="94" customFormat="1" ht="77.400000000000006" customHeight="1" x14ac:dyDescent="0.3">
      <c r="A38" s="157"/>
      <c r="B38" s="171" t="s">
        <v>291</v>
      </c>
      <c r="C38" s="170">
        <v>4</v>
      </c>
      <c r="D38" s="100"/>
      <c r="E38" s="100"/>
    </row>
    <row r="39" spans="1:5" s="94" customFormat="1" ht="61.2" customHeight="1" x14ac:dyDescent="0.3">
      <c r="A39" s="157"/>
      <c r="B39" s="171" t="s">
        <v>292</v>
      </c>
      <c r="C39" s="170">
        <v>8</v>
      </c>
      <c r="D39" s="100"/>
      <c r="E39" s="100"/>
    </row>
    <row r="40" spans="1:5" s="94" customFormat="1" ht="45.6" customHeight="1" x14ac:dyDescent="0.3">
      <c r="A40" s="157"/>
      <c r="B40" s="171" t="s">
        <v>293</v>
      </c>
      <c r="C40" s="170">
        <v>4</v>
      </c>
      <c r="D40" s="100"/>
      <c r="E40" s="100"/>
    </row>
    <row r="41" spans="1:5" s="94" customFormat="1" ht="45.6" customHeight="1" x14ac:dyDescent="0.3">
      <c r="A41" s="157"/>
      <c r="B41" s="171" t="s">
        <v>294</v>
      </c>
      <c r="C41" s="170">
        <v>4</v>
      </c>
      <c r="D41" s="100"/>
      <c r="E41" s="100"/>
    </row>
    <row r="42" spans="1:5" s="94" customFormat="1" ht="31.2" customHeight="1" x14ac:dyDescent="0.3">
      <c r="A42" s="157"/>
      <c r="B42" s="171" t="s">
        <v>295</v>
      </c>
      <c r="C42" s="170">
        <v>4</v>
      </c>
      <c r="D42" s="100"/>
      <c r="E42" s="100"/>
    </row>
    <row r="43" spans="1:5" s="94" customFormat="1" ht="46.2" customHeight="1" x14ac:dyDescent="0.3">
      <c r="A43" s="157"/>
      <c r="B43" s="171" t="s">
        <v>296</v>
      </c>
      <c r="C43" s="170">
        <v>2</v>
      </c>
      <c r="D43" s="100"/>
      <c r="E43" s="100"/>
    </row>
    <row r="44" spans="1:5" s="94" customFormat="1" ht="42" customHeight="1" x14ac:dyDescent="0.3">
      <c r="A44" s="157"/>
      <c r="B44" s="171" t="s">
        <v>297</v>
      </c>
      <c r="C44" s="170">
        <v>2</v>
      </c>
      <c r="D44" s="100"/>
      <c r="E44" s="100"/>
    </row>
    <row r="45" spans="1:5" s="94" customFormat="1" ht="18" customHeight="1" x14ac:dyDescent="0.3">
      <c r="A45" s="151" t="s">
        <v>261</v>
      </c>
      <c r="B45" s="121" t="s">
        <v>319</v>
      </c>
      <c r="C45" s="119"/>
      <c r="D45" s="100"/>
      <c r="E45" s="100"/>
    </row>
    <row r="46" spans="1:5" s="94" customFormat="1" ht="166.2" customHeight="1" x14ac:dyDescent="0.3">
      <c r="A46" s="157"/>
      <c r="B46" s="122" t="s">
        <v>298</v>
      </c>
      <c r="C46" s="119">
        <v>10</v>
      </c>
      <c r="D46" s="123"/>
      <c r="E46" s="123"/>
    </row>
    <row r="47" spans="1:5" s="94" customFormat="1" ht="144.6" customHeight="1" x14ac:dyDescent="0.3">
      <c r="A47" s="157"/>
      <c r="B47" s="124" t="s">
        <v>299</v>
      </c>
      <c r="C47" s="119">
        <v>10</v>
      </c>
      <c r="D47" s="123"/>
      <c r="E47" s="123"/>
    </row>
    <row r="48" spans="1:5" s="94" customFormat="1" x14ac:dyDescent="0.3">
      <c r="A48" s="157"/>
      <c r="B48" s="172" t="s">
        <v>300</v>
      </c>
      <c r="C48" s="170"/>
      <c r="D48" s="123"/>
      <c r="E48" s="123"/>
    </row>
    <row r="49" spans="1:5" s="94" customFormat="1" ht="26.4" x14ac:dyDescent="0.3">
      <c r="A49" s="157"/>
      <c r="B49" s="173" t="s">
        <v>301</v>
      </c>
      <c r="C49" s="170">
        <v>8</v>
      </c>
      <c r="D49" s="123"/>
      <c r="E49" s="123"/>
    </row>
    <row r="50" spans="1:5" s="94" customFormat="1" ht="30.75" customHeight="1" x14ac:dyDescent="0.3">
      <c r="A50" s="157"/>
      <c r="B50" s="173" t="s">
        <v>302</v>
      </c>
      <c r="C50" s="170"/>
      <c r="D50" s="123"/>
      <c r="E50" s="123"/>
    </row>
    <row r="51" spans="1:5" s="94" customFormat="1" ht="26.4" x14ac:dyDescent="0.3">
      <c r="A51" s="157"/>
      <c r="B51" s="173" t="s">
        <v>303</v>
      </c>
      <c r="C51" s="170">
        <v>2</v>
      </c>
      <c r="D51" s="123"/>
      <c r="E51" s="123"/>
    </row>
    <row r="52" spans="1:5" s="94" customFormat="1" x14ac:dyDescent="0.3">
      <c r="A52" s="151" t="s">
        <v>245</v>
      </c>
      <c r="B52" s="174" t="s">
        <v>304</v>
      </c>
      <c r="C52" s="170"/>
      <c r="D52" s="125"/>
      <c r="E52" s="125"/>
    </row>
    <row r="53" spans="1:5" s="94" customFormat="1" ht="66" customHeight="1" x14ac:dyDescent="0.3">
      <c r="A53" s="157"/>
      <c r="B53" s="175" t="s">
        <v>305</v>
      </c>
      <c r="C53" s="170"/>
      <c r="D53" s="125"/>
      <c r="E53" s="125"/>
    </row>
    <row r="54" spans="1:5" s="94" customFormat="1" ht="39.6" x14ac:dyDescent="0.3">
      <c r="A54" s="157"/>
      <c r="B54" s="176" t="s">
        <v>306</v>
      </c>
      <c r="C54" s="177">
        <v>7</v>
      </c>
      <c r="D54" s="125"/>
      <c r="E54" s="125"/>
    </row>
    <row r="55" spans="1:5" s="94" customFormat="1" ht="26.4" x14ac:dyDescent="0.3">
      <c r="A55" s="157"/>
      <c r="B55" s="176" t="s">
        <v>307</v>
      </c>
      <c r="C55" s="177">
        <v>5</v>
      </c>
      <c r="D55" s="125"/>
      <c r="E55" s="125"/>
    </row>
    <row r="56" spans="1:5" s="94" customFormat="1" ht="39.6" x14ac:dyDescent="0.3">
      <c r="A56" s="157"/>
      <c r="B56" s="176" t="s">
        <v>308</v>
      </c>
      <c r="C56" s="177">
        <v>5</v>
      </c>
      <c r="D56" s="125"/>
      <c r="E56" s="125"/>
    </row>
    <row r="57" spans="1:5" s="94" customFormat="1" ht="43.8" customHeight="1" x14ac:dyDescent="0.3">
      <c r="A57" s="157"/>
      <c r="B57" s="176" t="s">
        <v>309</v>
      </c>
      <c r="C57" s="177">
        <v>3</v>
      </c>
      <c r="D57" s="125"/>
      <c r="E57" s="125"/>
    </row>
    <row r="58" spans="1:5" s="94" customFormat="1" ht="52.8" x14ac:dyDescent="0.3">
      <c r="A58" s="157"/>
      <c r="B58" s="175" t="s">
        <v>310</v>
      </c>
      <c r="C58" s="170"/>
      <c r="D58" s="125"/>
      <c r="E58" s="125"/>
    </row>
    <row r="59" spans="1:5" s="94" customFormat="1" x14ac:dyDescent="0.3">
      <c r="A59" s="157"/>
      <c r="B59" s="176" t="s">
        <v>320</v>
      </c>
      <c r="C59" s="170">
        <v>8</v>
      </c>
      <c r="D59" s="125"/>
      <c r="E59" s="125"/>
    </row>
    <row r="60" spans="1:5" s="94" customFormat="1" x14ac:dyDescent="0.3">
      <c r="A60" s="157"/>
      <c r="B60" s="176" t="s">
        <v>321</v>
      </c>
      <c r="C60" s="170"/>
      <c r="D60" s="125"/>
      <c r="E60" s="125"/>
    </row>
    <row r="61" spans="1:5" s="94" customFormat="1" x14ac:dyDescent="0.3">
      <c r="A61" s="157"/>
      <c r="B61" s="176" t="s">
        <v>311</v>
      </c>
      <c r="C61" s="170">
        <v>2</v>
      </c>
      <c r="D61" s="125"/>
      <c r="E61" s="125"/>
    </row>
    <row r="62" spans="1:5" s="94" customFormat="1" ht="39.6" x14ac:dyDescent="0.3">
      <c r="A62" s="126"/>
      <c r="B62" s="174" t="s">
        <v>312</v>
      </c>
      <c r="C62" s="170"/>
      <c r="D62" s="125"/>
      <c r="E62" s="125"/>
    </row>
    <row r="63" spans="1:5" s="94" customFormat="1" ht="66" x14ac:dyDescent="0.3">
      <c r="A63" s="126"/>
      <c r="B63" s="176" t="s">
        <v>313</v>
      </c>
      <c r="C63" s="170">
        <v>8</v>
      </c>
      <c r="D63" s="125"/>
      <c r="E63" s="125"/>
    </row>
    <row r="64" spans="1:5" s="94" customFormat="1" ht="43.2" customHeight="1" x14ac:dyDescent="0.3">
      <c r="A64" s="126"/>
      <c r="B64" s="176" t="s">
        <v>328</v>
      </c>
      <c r="C64" s="170">
        <v>2</v>
      </c>
      <c r="D64" s="125"/>
      <c r="E64" s="125"/>
    </row>
    <row r="65" spans="1:5" s="94" customFormat="1" ht="12.75" customHeight="1" x14ac:dyDescent="0.3">
      <c r="A65" s="102"/>
      <c r="B65" s="127" t="s">
        <v>12</v>
      </c>
      <c r="C65" s="119">
        <f>SUM(C35:C64)</f>
        <v>100</v>
      </c>
      <c r="D65" s="100"/>
      <c r="E65" s="100"/>
    </row>
    <row r="66" spans="1:5" s="128" customFormat="1" ht="13.8" x14ac:dyDescent="0.3">
      <c r="A66" s="158" t="s">
        <v>260</v>
      </c>
      <c r="B66" s="159"/>
      <c r="C66" s="159"/>
      <c r="D66" s="159"/>
      <c r="E66" s="160"/>
    </row>
    <row r="67" spans="1:5" s="94" customFormat="1" ht="409.6" x14ac:dyDescent="0.3">
      <c r="A67" s="129" t="s">
        <v>246</v>
      </c>
      <c r="B67" s="178" t="s">
        <v>314</v>
      </c>
      <c r="C67" s="130"/>
      <c r="D67" s="130"/>
      <c r="E67" s="131"/>
    </row>
    <row r="68" spans="1:5" s="94" customFormat="1" ht="66.75" customHeight="1" x14ac:dyDescent="0.3">
      <c r="A68" s="132"/>
      <c r="B68" s="179" t="s">
        <v>315</v>
      </c>
      <c r="C68" s="130"/>
      <c r="D68" s="130"/>
      <c r="E68" s="131"/>
    </row>
    <row r="69" spans="1:5" s="94" customFormat="1" ht="93" customHeight="1" x14ac:dyDescent="0.3">
      <c r="A69" s="151" t="s">
        <v>259</v>
      </c>
      <c r="B69" s="133" t="s">
        <v>316</v>
      </c>
      <c r="C69" s="100"/>
      <c r="D69" s="100"/>
      <c r="E69" s="100"/>
    </row>
    <row r="70" spans="1:5" s="94" customFormat="1" ht="157.19999999999999" customHeight="1" x14ac:dyDescent="0.3">
      <c r="A70" s="152"/>
      <c r="B70" s="134" t="s">
        <v>317</v>
      </c>
      <c r="C70" s="135"/>
      <c r="D70" s="135"/>
      <c r="E70" s="135"/>
    </row>
    <row r="71" spans="1:5" s="94" customFormat="1" x14ac:dyDescent="0.3">
      <c r="A71" s="136">
        <v>3</v>
      </c>
      <c r="B71" s="127" t="s">
        <v>14</v>
      </c>
      <c r="C71" s="100"/>
      <c r="D71" s="100"/>
      <c r="E71" s="100"/>
    </row>
    <row r="72" spans="1:5" s="94" customFormat="1" ht="26.4" x14ac:dyDescent="0.3">
      <c r="A72" s="110">
        <v>3.1</v>
      </c>
      <c r="B72" s="105" t="s">
        <v>15</v>
      </c>
      <c r="C72" s="100"/>
      <c r="D72" s="100"/>
      <c r="E72" s="100"/>
    </row>
    <row r="73" spans="1:5" s="94" customFormat="1" x14ac:dyDescent="0.3">
      <c r="A73" s="110"/>
      <c r="B73" s="105"/>
      <c r="C73" s="100"/>
      <c r="D73" s="100"/>
      <c r="E73" s="100"/>
    </row>
    <row r="74" spans="1:5" s="94" customFormat="1" x14ac:dyDescent="0.3">
      <c r="A74" s="136">
        <v>4</v>
      </c>
      <c r="B74" s="127" t="s">
        <v>247</v>
      </c>
      <c r="C74" s="100"/>
      <c r="D74" s="100"/>
      <c r="E74" s="100"/>
    </row>
    <row r="75" spans="1:5" s="94" customFormat="1" x14ac:dyDescent="0.3">
      <c r="A75" s="100" t="s">
        <v>107</v>
      </c>
      <c r="B75" s="105" t="s">
        <v>88</v>
      </c>
      <c r="C75" s="100"/>
      <c r="D75" s="100"/>
      <c r="E75" s="100"/>
    </row>
    <row r="76" spans="1:5" s="94" customFormat="1" x14ac:dyDescent="0.3">
      <c r="A76" s="100" t="s">
        <v>106</v>
      </c>
      <c r="B76" s="105" t="s">
        <v>98</v>
      </c>
      <c r="C76" s="100"/>
      <c r="D76" s="100"/>
      <c r="E76" s="100"/>
    </row>
    <row r="77" spans="1:5" s="94" customFormat="1" x14ac:dyDescent="0.3">
      <c r="A77" s="100" t="s">
        <v>210</v>
      </c>
      <c r="B77" s="105" t="s">
        <v>97</v>
      </c>
      <c r="C77" s="100"/>
      <c r="D77" s="100"/>
      <c r="E77" s="100"/>
    </row>
    <row r="78" spans="1:5" s="94" customFormat="1" x14ac:dyDescent="0.3">
      <c r="A78" s="100" t="s">
        <v>211</v>
      </c>
      <c r="B78" s="105" t="s">
        <v>96</v>
      </c>
      <c r="C78" s="100"/>
      <c r="D78" s="100"/>
      <c r="E78" s="100"/>
    </row>
    <row r="79" spans="1:5" s="94" customFormat="1" x14ac:dyDescent="0.3">
      <c r="A79" s="100" t="s">
        <v>212</v>
      </c>
      <c r="B79" s="105" t="s">
        <v>156</v>
      </c>
      <c r="C79" s="100"/>
      <c r="D79" s="100"/>
      <c r="E79" s="100"/>
    </row>
    <row r="80" spans="1:5" s="94" customFormat="1" x14ac:dyDescent="0.3">
      <c r="A80" s="100" t="s">
        <v>223</v>
      </c>
      <c r="B80" s="105" t="s">
        <v>157</v>
      </c>
      <c r="C80" s="100"/>
      <c r="D80" s="100"/>
      <c r="E80" s="100"/>
    </row>
    <row r="81" spans="1:5" s="94" customFormat="1" x14ac:dyDescent="0.3">
      <c r="A81" s="107" t="s">
        <v>213</v>
      </c>
      <c r="B81" s="105" t="s">
        <v>95</v>
      </c>
      <c r="C81" s="100"/>
      <c r="D81" s="100"/>
      <c r="E81" s="100"/>
    </row>
    <row r="82" spans="1:5" s="94" customFormat="1" x14ac:dyDescent="0.3">
      <c r="A82" s="100" t="s">
        <v>214</v>
      </c>
      <c r="B82" s="105" t="s">
        <v>101</v>
      </c>
      <c r="C82" s="100"/>
      <c r="D82" s="100"/>
      <c r="E82" s="100"/>
    </row>
    <row r="83" spans="1:5" s="94" customFormat="1" x14ac:dyDescent="0.3">
      <c r="A83" s="100" t="s">
        <v>215</v>
      </c>
      <c r="B83" s="101" t="s">
        <v>248</v>
      </c>
      <c r="C83" s="100"/>
      <c r="D83" s="100"/>
      <c r="E83" s="100"/>
    </row>
    <row r="84" spans="1:5" s="94" customFormat="1" ht="26.4" x14ac:dyDescent="0.3">
      <c r="A84" s="110" t="s">
        <v>216</v>
      </c>
      <c r="B84" s="105" t="s">
        <v>135</v>
      </c>
      <c r="C84" s="100"/>
      <c r="D84" s="100"/>
      <c r="E84" s="100"/>
    </row>
    <row r="85" spans="1:5" s="94" customFormat="1" ht="26.4" x14ac:dyDescent="0.3">
      <c r="A85" s="110" t="s">
        <v>217</v>
      </c>
      <c r="B85" s="105" t="s">
        <v>318</v>
      </c>
      <c r="C85" s="100"/>
      <c r="D85" s="100"/>
      <c r="E85" s="100"/>
    </row>
    <row r="86" spans="1:5" s="94" customFormat="1" x14ac:dyDescent="0.3">
      <c r="A86" s="110" t="s">
        <v>218</v>
      </c>
      <c r="B86" s="105" t="s">
        <v>235</v>
      </c>
      <c r="C86" s="100"/>
      <c r="D86" s="100"/>
      <c r="E86" s="100"/>
    </row>
    <row r="87" spans="1:5" s="94" customFormat="1" x14ac:dyDescent="0.3">
      <c r="A87" s="110" t="s">
        <v>219</v>
      </c>
      <c r="B87" s="105" t="s">
        <v>205</v>
      </c>
      <c r="C87" s="100"/>
      <c r="D87" s="100"/>
      <c r="E87" s="100"/>
    </row>
    <row r="88" spans="1:5" s="94" customFormat="1" x14ac:dyDescent="0.3">
      <c r="A88" s="110" t="s">
        <v>220</v>
      </c>
      <c r="B88" s="105" t="s">
        <v>236</v>
      </c>
      <c r="C88" s="100"/>
      <c r="D88" s="100"/>
      <c r="E88" s="100"/>
    </row>
    <row r="89" spans="1:5" s="94" customFormat="1" ht="18" customHeight="1" x14ac:dyDescent="0.3">
      <c r="A89" s="110" t="s">
        <v>221</v>
      </c>
      <c r="B89" s="105" t="s">
        <v>206</v>
      </c>
      <c r="C89" s="100"/>
      <c r="D89" s="100"/>
      <c r="E89" s="100"/>
    </row>
  </sheetData>
  <mergeCells count="7">
    <mergeCell ref="A69:A70"/>
    <mergeCell ref="A7:E7"/>
    <mergeCell ref="A33:A34"/>
    <mergeCell ref="A35:A44"/>
    <mergeCell ref="A45:A51"/>
    <mergeCell ref="A52:A61"/>
    <mergeCell ref="A66:E6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1"/>
  <sheetViews>
    <sheetView view="pageBreakPreview" zoomScaleNormal="100" zoomScaleSheetLayoutView="100" workbookViewId="0">
      <selection activeCell="E11" sqref="E11"/>
    </sheetView>
  </sheetViews>
  <sheetFormatPr defaultRowHeight="14.4" x14ac:dyDescent="0.3"/>
  <cols>
    <col min="1" max="1" width="22.88671875" customWidth="1"/>
    <col min="2" max="2" width="10.44140625" customWidth="1"/>
    <col min="3" max="3" width="16.44140625" customWidth="1"/>
    <col min="4" max="4" width="20.109375" customWidth="1"/>
    <col min="5" max="5" width="16.44140625" customWidth="1"/>
    <col min="6" max="6" width="21.6640625" customWidth="1"/>
  </cols>
  <sheetData>
    <row r="1" spans="1:6" ht="15" x14ac:dyDescent="0.3">
      <c r="A1" s="7"/>
      <c r="B1" s="7"/>
      <c r="C1" s="7"/>
      <c r="D1" s="7"/>
      <c r="E1" s="7"/>
      <c r="F1" s="7"/>
    </row>
    <row r="2" spans="1:6" ht="15" x14ac:dyDescent="0.3">
      <c r="A2" s="7"/>
      <c r="B2" s="7"/>
      <c r="C2" s="7"/>
      <c r="D2" s="7"/>
      <c r="E2" s="7"/>
      <c r="F2" s="7"/>
    </row>
    <row r="3" spans="1:6" ht="15" x14ac:dyDescent="0.3">
      <c r="A3" s="7"/>
      <c r="B3" s="7"/>
      <c r="C3" s="7"/>
      <c r="D3" s="7"/>
      <c r="E3" s="7"/>
      <c r="F3" s="7"/>
    </row>
    <row r="4" spans="1:6" ht="15" x14ac:dyDescent="0.3">
      <c r="A4" s="7"/>
      <c r="B4" s="7"/>
      <c r="C4" s="7"/>
      <c r="D4" s="7"/>
      <c r="E4" s="7"/>
      <c r="F4" s="7"/>
    </row>
    <row r="5" spans="1:6" ht="15" x14ac:dyDescent="0.3">
      <c r="A5" s="7"/>
      <c r="B5" s="7"/>
      <c r="C5" s="7"/>
      <c r="D5" s="7"/>
      <c r="E5" s="7"/>
      <c r="F5" s="7"/>
    </row>
    <row r="6" spans="1:6" ht="15" x14ac:dyDescent="0.3">
      <c r="A6" s="7"/>
      <c r="B6" s="7"/>
      <c r="C6" s="7"/>
      <c r="D6" s="7"/>
      <c r="E6" s="7"/>
      <c r="F6" s="7"/>
    </row>
    <row r="7" spans="1:6" ht="18.600000000000001" customHeight="1" x14ac:dyDescent="0.3">
      <c r="A7" s="161" t="s">
        <v>323</v>
      </c>
      <c r="B7" s="161"/>
      <c r="C7" s="161"/>
      <c r="D7" s="161"/>
      <c r="E7" s="161"/>
      <c r="F7" s="161"/>
    </row>
    <row r="8" spans="1:6" ht="15.6" x14ac:dyDescent="0.3">
      <c r="A8" s="8" t="s">
        <v>45</v>
      </c>
      <c r="B8" s="8" t="s">
        <v>46</v>
      </c>
      <c r="C8" s="5" t="s">
        <v>47</v>
      </c>
      <c r="D8" s="5" t="s">
        <v>48</v>
      </c>
      <c r="E8" s="5" t="s">
        <v>49</v>
      </c>
      <c r="F8" s="5" t="s">
        <v>50</v>
      </c>
    </row>
    <row r="9" spans="1:6" ht="78" x14ac:dyDescent="0.3">
      <c r="A9" s="8" t="s">
        <v>23</v>
      </c>
      <c r="B9" s="8" t="s">
        <v>42</v>
      </c>
      <c r="C9" s="5" t="s">
        <v>44</v>
      </c>
      <c r="D9" s="69" t="s">
        <v>249</v>
      </c>
      <c r="E9" s="5" t="s">
        <v>19</v>
      </c>
      <c r="F9" s="5" t="s">
        <v>51</v>
      </c>
    </row>
    <row r="10" spans="1:6" ht="133.94999999999999" customHeight="1" x14ac:dyDescent="0.3">
      <c r="A10" s="85" t="s">
        <v>322</v>
      </c>
      <c r="B10" s="86">
        <v>180</v>
      </c>
      <c r="C10" s="87" t="s">
        <v>257</v>
      </c>
      <c r="D10" s="88" t="s">
        <v>258</v>
      </c>
      <c r="E10" s="88">
        <v>6</v>
      </c>
      <c r="F10" s="88" t="s">
        <v>256</v>
      </c>
    </row>
    <row r="11" spans="1:6" ht="141" customHeight="1" x14ac:dyDescent="0.3">
      <c r="A11" s="21" t="s">
        <v>43</v>
      </c>
      <c r="B11" s="68">
        <f>'Workspace Norm'!G21</f>
        <v>97.2</v>
      </c>
      <c r="C11" s="67" t="str">
        <f>'Workspace Norm'!H16</f>
        <v>2 Toilets (1 cubicle and 1 basins for female and  1 cubicle, 1 basins for males)</v>
      </c>
      <c r="D11" s="22" t="s">
        <v>324</v>
      </c>
      <c r="E11" s="22">
        <f>'Workspace Norm'!B21</f>
        <v>6</v>
      </c>
      <c r="F11" s="22" t="s">
        <v>268</v>
      </c>
    </row>
  </sheetData>
  <mergeCells count="1">
    <mergeCell ref="A7:F7"/>
  </mergeCells>
  <pageMargins left="0.7" right="0.7" top="0.75" bottom="0.75" header="0.3" footer="0.3"/>
  <pageSetup paperSize="9" scale="80" fitToHeight="0" orientation="portrait" r:id="rId1"/>
  <headerFooter>
    <oddFooter>&amp;C&amp;"Arial,Bold"&amp;14&amp;P/&amp;N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H26"/>
  <sheetViews>
    <sheetView tabSelected="1" view="pageBreakPreview" zoomScaleNormal="100" zoomScaleSheetLayoutView="100" workbookViewId="0">
      <selection activeCell="A22" sqref="A22:F22"/>
    </sheetView>
  </sheetViews>
  <sheetFormatPr defaultRowHeight="14.4" x14ac:dyDescent="0.3"/>
  <cols>
    <col min="1" max="1" width="32.44140625" customWidth="1"/>
    <col min="2" max="2" width="14.109375" customWidth="1"/>
    <col min="3" max="6" width="11.88671875" customWidth="1"/>
    <col min="7" max="7" width="8.88671875" style="4" customWidth="1"/>
    <col min="8" max="8" width="34.44140625" style="70" customWidth="1"/>
  </cols>
  <sheetData>
    <row r="1" spans="1:8" x14ac:dyDescent="0.3">
      <c r="B1" s="1"/>
      <c r="C1" s="2"/>
      <c r="D1" s="2"/>
      <c r="E1" s="2"/>
      <c r="F1" s="2"/>
      <c r="G1" s="3"/>
    </row>
    <row r="2" spans="1:8" ht="60" customHeight="1" x14ac:dyDescent="0.3">
      <c r="A2" s="2"/>
      <c r="B2" s="1"/>
      <c r="C2" s="4"/>
      <c r="D2" s="4"/>
      <c r="E2" s="4"/>
      <c r="F2" s="2"/>
      <c r="G2" s="3"/>
    </row>
    <row r="3" spans="1:8" ht="26.1" customHeight="1" x14ac:dyDescent="0.3">
      <c r="A3" s="162" t="s">
        <v>269</v>
      </c>
      <c r="B3" s="163"/>
      <c r="C3" s="163"/>
      <c r="D3" s="163"/>
      <c r="E3" s="163"/>
      <c r="F3" s="163"/>
      <c r="G3" s="163"/>
      <c r="H3" s="163"/>
    </row>
    <row r="4" spans="1:8" ht="93.6" x14ac:dyDescent="0.3">
      <c r="A4" s="26" t="s">
        <v>21</v>
      </c>
      <c r="B4" s="5" t="s">
        <v>35</v>
      </c>
      <c r="C4" s="5" t="s">
        <v>31</v>
      </c>
      <c r="D4" s="5" t="s">
        <v>125</v>
      </c>
      <c r="E4" s="5" t="s">
        <v>126</v>
      </c>
      <c r="F4" s="5" t="s">
        <v>39</v>
      </c>
      <c r="G4" s="5" t="s">
        <v>32</v>
      </c>
      <c r="H4" s="83" t="s">
        <v>22</v>
      </c>
    </row>
    <row r="5" spans="1:8" ht="31.2" x14ac:dyDescent="0.3">
      <c r="A5" s="27" t="s">
        <v>34</v>
      </c>
      <c r="B5" s="6"/>
      <c r="C5" s="6"/>
      <c r="D5" s="6"/>
      <c r="E5" s="6"/>
      <c r="F5" s="6"/>
      <c r="G5" s="6"/>
      <c r="H5" s="82"/>
    </row>
    <row r="6" spans="1:8" ht="15" x14ac:dyDescent="0.3">
      <c r="A6" s="29" t="s">
        <v>24</v>
      </c>
      <c r="B6" s="84">
        <v>1</v>
      </c>
      <c r="C6" s="28">
        <v>1</v>
      </c>
      <c r="D6" s="28"/>
      <c r="E6" s="28"/>
      <c r="F6" s="28">
        <v>9</v>
      </c>
      <c r="G6" s="28">
        <f>B6*F6</f>
        <v>9</v>
      </c>
      <c r="H6" s="54" t="s">
        <v>23</v>
      </c>
    </row>
    <row r="7" spans="1:8" ht="138" x14ac:dyDescent="0.3">
      <c r="A7" s="13" t="s">
        <v>255</v>
      </c>
      <c r="B7" s="84">
        <v>4</v>
      </c>
      <c r="C7" s="28"/>
      <c r="D7" s="28">
        <v>4</v>
      </c>
      <c r="E7" s="28"/>
      <c r="F7" s="76">
        <v>4</v>
      </c>
      <c r="G7" s="76">
        <f>B7*F7</f>
        <v>16</v>
      </c>
      <c r="H7" s="54" t="s">
        <v>237</v>
      </c>
    </row>
    <row r="8" spans="1:8" ht="15" x14ac:dyDescent="0.3">
      <c r="A8" s="13" t="s">
        <v>254</v>
      </c>
      <c r="B8" s="84">
        <v>1</v>
      </c>
      <c r="C8" s="28">
        <v>1</v>
      </c>
      <c r="D8" s="28"/>
      <c r="E8" s="28"/>
      <c r="F8" s="36">
        <v>10</v>
      </c>
      <c r="G8" s="36">
        <f>B8*F8</f>
        <v>10</v>
      </c>
      <c r="H8" s="54" t="s">
        <v>23</v>
      </c>
    </row>
    <row r="9" spans="1:8" ht="31.2" x14ac:dyDescent="0.3">
      <c r="A9" s="27" t="s">
        <v>33</v>
      </c>
      <c r="B9" s="6">
        <f t="shared" ref="B9:F9" si="0">SUM(B6:B8)</f>
        <v>6</v>
      </c>
      <c r="C9" s="6">
        <f t="shared" si="0"/>
        <v>2</v>
      </c>
      <c r="D9" s="6">
        <f t="shared" si="0"/>
        <v>4</v>
      </c>
      <c r="E9" s="6">
        <f t="shared" si="0"/>
        <v>0</v>
      </c>
      <c r="F9" s="75">
        <f t="shared" si="0"/>
        <v>23</v>
      </c>
      <c r="G9" s="81">
        <f>SUM(G6:G8)</f>
        <v>35</v>
      </c>
      <c r="H9" s="57"/>
    </row>
    <row r="10" spans="1:8" ht="31.2" x14ac:dyDescent="0.3">
      <c r="A10" s="27" t="s">
        <v>36</v>
      </c>
      <c r="B10" s="6"/>
      <c r="C10" s="6"/>
      <c r="D10" s="6"/>
      <c r="E10" s="6"/>
      <c r="F10" s="6"/>
      <c r="G10" s="6"/>
      <c r="H10" s="80"/>
    </row>
    <row r="11" spans="1:8" ht="15" x14ac:dyDescent="0.3">
      <c r="A11" s="13" t="s">
        <v>240</v>
      </c>
      <c r="B11" s="28"/>
      <c r="C11" s="28">
        <v>1</v>
      </c>
      <c r="D11" s="28"/>
      <c r="E11" s="28"/>
      <c r="F11" s="79">
        <v>9</v>
      </c>
      <c r="G11" s="28">
        <f>C11*F11</f>
        <v>9</v>
      </c>
      <c r="H11" s="54"/>
    </row>
    <row r="12" spans="1:8" ht="15" x14ac:dyDescent="0.3">
      <c r="A12" s="13" t="s">
        <v>253</v>
      </c>
      <c r="B12" s="28"/>
      <c r="C12" s="28"/>
      <c r="D12" s="28"/>
      <c r="E12" s="28">
        <v>1</v>
      </c>
      <c r="F12" s="79">
        <v>9</v>
      </c>
      <c r="G12" s="28">
        <f>F12*E12</f>
        <v>9</v>
      </c>
      <c r="H12" s="78"/>
    </row>
    <row r="13" spans="1:8" ht="15" x14ac:dyDescent="0.3">
      <c r="A13" s="13" t="s">
        <v>25</v>
      </c>
      <c r="B13" s="28"/>
      <c r="C13" s="28">
        <v>1</v>
      </c>
      <c r="D13" s="28"/>
      <c r="E13" s="28"/>
      <c r="F13" s="43">
        <v>4.5</v>
      </c>
      <c r="G13" s="44">
        <f>C13*F13</f>
        <v>4.5</v>
      </c>
      <c r="H13" s="54"/>
    </row>
    <row r="14" spans="1:8" ht="15" x14ac:dyDescent="0.3">
      <c r="A14" s="13" t="s">
        <v>271</v>
      </c>
      <c r="B14" s="28"/>
      <c r="C14" s="28">
        <v>1</v>
      </c>
      <c r="D14" s="28"/>
      <c r="E14" s="28"/>
      <c r="F14" s="43">
        <v>3</v>
      </c>
      <c r="G14" s="44">
        <f>C14*F14</f>
        <v>3</v>
      </c>
      <c r="H14" s="54"/>
    </row>
    <row r="15" spans="1:8" ht="15" x14ac:dyDescent="0.3">
      <c r="A15" s="13" t="s">
        <v>26</v>
      </c>
      <c r="B15" s="28"/>
      <c r="C15" s="28">
        <v>1</v>
      </c>
      <c r="D15" s="28"/>
      <c r="E15" s="28"/>
      <c r="F15" s="43">
        <v>4.5</v>
      </c>
      <c r="G15" s="44">
        <f>C15*F15</f>
        <v>4.5</v>
      </c>
      <c r="H15" s="54"/>
    </row>
    <row r="16" spans="1:8" ht="41.4" x14ac:dyDescent="0.3">
      <c r="A16" s="13" t="s">
        <v>27</v>
      </c>
      <c r="B16" s="28"/>
      <c r="C16" s="28">
        <v>2</v>
      </c>
      <c r="D16" s="28"/>
      <c r="E16" s="28"/>
      <c r="F16" s="43">
        <v>6</v>
      </c>
      <c r="G16" s="44">
        <f>C16*F16</f>
        <v>12</v>
      </c>
      <c r="H16" s="54" t="s">
        <v>329</v>
      </c>
    </row>
    <row r="17" spans="1:8" ht="15" x14ac:dyDescent="0.3">
      <c r="A17" s="13" t="s">
        <v>37</v>
      </c>
      <c r="B17" s="28"/>
      <c r="C17" s="28">
        <v>1</v>
      </c>
      <c r="D17" s="28"/>
      <c r="E17" s="28"/>
      <c r="F17" s="77">
        <v>4</v>
      </c>
      <c r="G17" s="76">
        <f>C17*F17</f>
        <v>4</v>
      </c>
      <c r="H17" s="54" t="s">
        <v>41</v>
      </c>
    </row>
    <row r="18" spans="1:8" ht="31.2" x14ac:dyDescent="0.3">
      <c r="A18" s="27" t="s">
        <v>38</v>
      </c>
      <c r="B18" s="6">
        <f t="shared" ref="B18:G18" si="1">SUM(B11:B17)</f>
        <v>0</v>
      </c>
      <c r="C18" s="6">
        <f t="shared" si="1"/>
        <v>7</v>
      </c>
      <c r="D18" s="6">
        <f t="shared" si="1"/>
        <v>0</v>
      </c>
      <c r="E18" s="6">
        <f t="shared" si="1"/>
        <v>1</v>
      </c>
      <c r="F18" s="75">
        <f t="shared" si="1"/>
        <v>40</v>
      </c>
      <c r="G18" s="75">
        <f t="shared" si="1"/>
        <v>46</v>
      </c>
      <c r="H18" s="54"/>
    </row>
    <row r="19" spans="1:8" ht="15.6" x14ac:dyDescent="0.3">
      <c r="A19" s="31" t="s">
        <v>252</v>
      </c>
      <c r="B19" s="30"/>
      <c r="C19" s="30"/>
      <c r="D19" s="30"/>
      <c r="E19" s="30"/>
      <c r="F19" s="74"/>
      <c r="G19" s="72">
        <f>G9+G18</f>
        <v>81</v>
      </c>
      <c r="H19" s="57"/>
    </row>
    <row r="20" spans="1:8" ht="15.6" x14ac:dyDescent="0.3">
      <c r="A20" s="13" t="s">
        <v>251</v>
      </c>
      <c r="B20" s="28"/>
      <c r="C20" s="28"/>
      <c r="D20" s="28"/>
      <c r="E20" s="28"/>
      <c r="F20" s="43"/>
      <c r="G20" s="72">
        <f>G19*20/100</f>
        <v>16.2</v>
      </c>
      <c r="H20" s="57"/>
    </row>
    <row r="21" spans="1:8" ht="15.6" x14ac:dyDescent="0.3">
      <c r="A21" s="31" t="s">
        <v>28</v>
      </c>
      <c r="B21" s="63">
        <f>B9+B18</f>
        <v>6</v>
      </c>
      <c r="C21" s="63">
        <f>C9+C18</f>
        <v>9</v>
      </c>
      <c r="D21" s="63">
        <f>D9+D18</f>
        <v>4</v>
      </c>
      <c r="E21" s="63">
        <f>E9+E18</f>
        <v>1</v>
      </c>
      <c r="F21" s="73">
        <f>F9+F18</f>
        <v>63</v>
      </c>
      <c r="G21" s="72">
        <f>G19+G20</f>
        <v>97.2</v>
      </c>
      <c r="H21" s="57" t="s">
        <v>250</v>
      </c>
    </row>
    <row r="22" spans="1:8" ht="34.200000000000003" customHeight="1" x14ac:dyDescent="0.3">
      <c r="A22" s="180" t="s">
        <v>273</v>
      </c>
      <c r="B22" s="180"/>
      <c r="C22" s="180"/>
      <c r="D22" s="180"/>
      <c r="E22" s="180"/>
      <c r="F22" s="180"/>
      <c r="G22" s="72">
        <f>G21+15</f>
        <v>112.2</v>
      </c>
      <c r="H22" s="57" t="s">
        <v>272</v>
      </c>
    </row>
    <row r="23" spans="1:8" ht="15" thickBot="1" x14ac:dyDescent="0.35">
      <c r="A23" s="45"/>
      <c r="B23" s="45"/>
      <c r="C23" s="45"/>
      <c r="D23" s="45"/>
      <c r="E23" s="45"/>
      <c r="F23" s="45"/>
      <c r="G23" s="62"/>
      <c r="H23" s="71"/>
    </row>
    <row r="24" spans="1:8" ht="16.2" thickBot="1" x14ac:dyDescent="0.35">
      <c r="A24" s="32" t="s">
        <v>29</v>
      </c>
      <c r="B24" s="64"/>
      <c r="C24" s="65">
        <f>B21</f>
        <v>6</v>
      </c>
      <c r="D24" s="66"/>
      <c r="E24" s="66"/>
      <c r="F24" s="45"/>
      <c r="G24" s="62"/>
      <c r="H24" s="37"/>
    </row>
    <row r="25" spans="1:8" ht="31.8" thickBot="1" x14ac:dyDescent="0.35">
      <c r="A25" s="32" t="s">
        <v>137</v>
      </c>
      <c r="B25" s="64"/>
      <c r="C25" s="65">
        <f>C21+D21</f>
        <v>13</v>
      </c>
      <c r="D25" s="66"/>
      <c r="E25" s="66"/>
      <c r="F25" s="45"/>
      <c r="G25" s="62"/>
      <c r="H25" s="37"/>
    </row>
    <row r="26" spans="1:8" x14ac:dyDescent="0.3">
      <c r="H26" s="61"/>
    </row>
  </sheetData>
  <mergeCells count="2">
    <mergeCell ref="A3:H3"/>
    <mergeCell ref="A22:F22"/>
  </mergeCells>
  <pageMargins left="0.7" right="0.7" top="0.75" bottom="0.75" header="0.3" footer="0.3"/>
  <pageSetup paperSize="9" scale="63" fitToHeight="0" orientation="portrait" r:id="rId1"/>
  <headerFooter>
    <oddFooter>&amp;C&amp;"Arial,Bold"&amp;12&amp;P/&amp;N</oddFooter>
  </headerFooter>
  <ignoredErrors>
    <ignoredError sqref="G12"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DB41B06BB82C419960A74E2AFD5FCB" ma:contentTypeVersion="11" ma:contentTypeDescription="Create a new document." ma:contentTypeScope="" ma:versionID="34dcca9df2cf49cf5498d933484fa77e">
  <xsd:schema xmlns:xsd="http://www.w3.org/2001/XMLSchema" xmlns:xs="http://www.w3.org/2001/XMLSchema" xmlns:p="http://schemas.microsoft.com/office/2006/metadata/properties" xmlns:ns3="5bad22f2-bcbb-488b-838a-5eb571907acc" targetNamespace="http://schemas.microsoft.com/office/2006/metadata/properties" ma:root="true" ma:fieldsID="1b2bdac4a68be8f11d7a3153a907ee17" ns3:_="">
    <xsd:import namespace="5bad22f2-bcbb-488b-838a-5eb571907ac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GenerationTime" minOccurs="0"/>
                <xsd:element ref="ns3:MediaServiceEventHashCode" minOccurs="0"/>
                <xsd:element ref="ns3:MediaLengthInSecond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ad22f2-bcbb-488b-838a-5eb571907ac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5bad22f2-bcbb-488b-838a-5eb571907acc" xsi:nil="true"/>
  </documentManagement>
</p:properties>
</file>

<file path=customXml/itemProps1.xml><?xml version="1.0" encoding="utf-8"?>
<ds:datastoreItem xmlns:ds="http://schemas.openxmlformats.org/officeDocument/2006/customXml" ds:itemID="{A24EA5CA-BFA6-4629-91F9-CD0F0788A7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bad22f2-bcbb-488b-838a-5eb571907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AF69D6C-9328-4D07-8478-AC8248A6E954}">
  <ds:schemaRefs>
    <ds:schemaRef ds:uri="http://schemas.microsoft.com/sharepoint/v3/contenttype/forms"/>
  </ds:schemaRefs>
</ds:datastoreItem>
</file>

<file path=customXml/itemProps3.xml><?xml version="1.0" encoding="utf-8"?>
<ds:datastoreItem xmlns:ds="http://schemas.openxmlformats.org/officeDocument/2006/customXml" ds:itemID="{309A2FAB-1277-46CE-9AF5-5AE137BCD41C}">
  <ds:schemaRefs>
    <ds:schemaRef ds:uri="http://schemas.microsoft.com/office/2006/documentManagement/types"/>
    <ds:schemaRef ds:uri="http://purl.org/dc/terms/"/>
    <ds:schemaRef ds:uri="http://www.w3.org/XML/1998/namespac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5bad22f2-bcbb-488b-838a-5eb571907ac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Contents</vt:lpstr>
      <vt:lpstr>Specification</vt:lpstr>
      <vt:lpstr>Specification  </vt:lpstr>
      <vt:lpstr>Specification </vt:lpstr>
      <vt:lpstr>Specifications</vt:lpstr>
      <vt:lpstr>Proposed Specifications review </vt:lpstr>
      <vt:lpstr>Space_Parking and Toilets</vt:lpstr>
      <vt:lpstr>Workspace Norm</vt:lpstr>
      <vt:lpstr>Contents!Print_Area</vt:lpstr>
      <vt:lpstr>Specification!Print_Area</vt:lpstr>
      <vt:lpstr>'Specification '!Print_Area</vt:lpstr>
      <vt:lpstr>'Specification  '!Print_Area</vt:lpstr>
      <vt:lpstr>Specifications!Print_Area</vt:lpstr>
      <vt:lpstr>'Workspace Norm'!Print_Area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Buhle Sesiko</dc:creator>
  <cp:lastModifiedBy>Pami SD Nkosi</cp:lastModifiedBy>
  <cp:lastPrinted>2021-04-07T14:04:39Z</cp:lastPrinted>
  <dcterms:created xsi:type="dcterms:W3CDTF">2017-02-13T06:37:06Z</dcterms:created>
  <dcterms:modified xsi:type="dcterms:W3CDTF">2026-10-05T12:44:43Z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0x01010078DB41B06BB82C419960A74E2AFD5FCB</vt:lpwstr>
  </property>
</Properties>
</file>