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PamiN\Desktop\Specs\"/>
    </mc:Choice>
  </mc:AlternateContent>
  <xr:revisionPtr revIDLastSave="0" documentId="13_ncr:1_{CCB264BE-420B-4A68-9976-1305D8EA1EDB}" xr6:coauthVersionLast="36" xr6:coauthVersionMax="36" xr10:uidLastSave="{00000000-0000-0000-0000-000000000000}"/>
  <bookViews>
    <workbookView xWindow="0" yWindow="0" windowWidth="19008" windowHeight="8484" activeTab="6" xr2:uid="{00000000-000D-0000-FFFF-FFFF00000000}"/>
  </bookViews>
  <sheets>
    <sheet name="Contents" sheetId="5" r:id="rId1"/>
    <sheet name="Specification" sheetId="6" state="hidden" r:id="rId2"/>
    <sheet name="Specification  " sheetId="7" state="hidden" r:id="rId3"/>
    <sheet name="Specification " sheetId="8" state="hidden" r:id="rId4"/>
    <sheet name="Specifications" sheetId="10" state="hidden" r:id="rId5"/>
    <sheet name="Proposed Specification review" sheetId="22" r:id="rId6"/>
    <sheet name="Space_Parking and Toilets" sheetId="14" r:id="rId7"/>
    <sheet name="Workspace Norm" sheetId="15" r:id="rId8"/>
  </sheets>
  <definedNames>
    <definedName name="_xlnm.Print_Area" localSheetId="0">Contents!$A$1:$C$13</definedName>
    <definedName name="_xlnm.Print_Area" localSheetId="1">Specification!$A$1:$E$79</definedName>
    <definedName name="_xlnm.Print_Area" localSheetId="3">'Specification '!$A$1:$E$68</definedName>
    <definedName name="_xlnm.Print_Area" localSheetId="2">'Specification  '!$A$1:$E$66</definedName>
    <definedName name="_xlnm.Print_Area" localSheetId="4">Specifications!$A$1:$E$59</definedName>
    <definedName name="_xlnm.Print_Area" localSheetId="7">'Workspace Norm'!$A$1:$H$25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5" i="22" l="1"/>
  <c r="G15" i="15" l="1"/>
  <c r="D18" i="15" l="1"/>
  <c r="E18" i="15" l="1"/>
  <c r="G6" i="15" l="1"/>
  <c r="G7" i="15"/>
  <c r="G8" i="15"/>
  <c r="B9" i="15"/>
  <c r="C9" i="15"/>
  <c r="D9" i="15"/>
  <c r="D21" i="15" s="1"/>
  <c r="E9" i="15"/>
  <c r="E21" i="15" s="1"/>
  <c r="F9" i="15"/>
  <c r="G11" i="15"/>
  <c r="G12" i="15"/>
  <c r="G13" i="15"/>
  <c r="G14" i="15"/>
  <c r="G16" i="15"/>
  <c r="G17" i="15"/>
  <c r="B18" i="15"/>
  <c r="C18" i="15"/>
  <c r="C21" i="15" s="1"/>
  <c r="F18" i="15"/>
  <c r="B21" i="15" l="1"/>
  <c r="G9" i="15"/>
  <c r="F21" i="15"/>
  <c r="C24" i="15"/>
  <c r="E11" i="14" s="1"/>
  <c r="C25" i="15"/>
  <c r="G18" i="15"/>
  <c r="G19" i="15" l="1"/>
  <c r="G20" i="15" s="1"/>
  <c r="G21" i="15" s="1"/>
  <c r="C35" i="10"/>
  <c r="B11" i="14" l="1"/>
  <c r="G22" i="15"/>
  <c r="C52" i="8"/>
  <c r="C50" i="7" l="1"/>
  <c r="C53" i="6" l="1"/>
</calcChain>
</file>

<file path=xl/sharedStrings.xml><?xml version="1.0" encoding="utf-8"?>
<sst xmlns="http://schemas.openxmlformats.org/spreadsheetml/2006/main" count="579" uniqueCount="331">
  <si>
    <t>Building location requirements</t>
  </si>
  <si>
    <t>Refurbishment: The following documents should be submitted by the bidder:</t>
  </si>
  <si>
    <t>Legal Aid South Africa reserves the right not to make any appointment and shall not entertain any claim for costs that may have been incurred in the preparation and the submission of the proposals.</t>
  </si>
  <si>
    <t>YES</t>
  </si>
  <si>
    <t>NO</t>
  </si>
  <si>
    <t>Comment</t>
  </si>
  <si>
    <t>Operational lease</t>
  </si>
  <si>
    <t>Pricing</t>
  </si>
  <si>
    <t>The service provider should be willing to undertake all refurbishments on behalf of Legal Aid SA;</t>
  </si>
  <si>
    <t>Evaluation</t>
  </si>
  <si>
    <t>The evaluation will be conducted in following phases;</t>
  </si>
  <si>
    <t>Weights</t>
  </si>
  <si>
    <t xml:space="preserve">TOTAL  </t>
  </si>
  <si>
    <t xml:space="preserve">Pricing evaluation: Pricing will be evaluated according to the following preference points system: </t>
  </si>
  <si>
    <t>Implementation</t>
  </si>
  <si>
    <t>Upon occupation, a snag list shall be drawn within 30 days and be submitted to the service provider, who will attend to the defects within 30 days upon receipt thereof.</t>
  </si>
  <si>
    <t>Standard Lease Agreement used by Legal Aid SA shall form part of the tender document and it is preferable that such be used.  In cases where service providers need their lease agreements used, no levies or contract drafting costs shall be payable by Legal Aid SA.  Such leases shall be vetted by Legal Aid SA’s legal team to ensure compliance with the organization’s policies and regulations.</t>
  </si>
  <si>
    <t>SLA (service level agreements) may be drawn for refurbishment project, setting out the project plan for delivery of the services.  By tendering, the service provider agrees to use the standard format of the service level agreement of Legal Aid SA. Noncompliance with the SLA on refurbishments, may lead to a breach of contract which will entitle Legal Aid SA to exercise its rights as per agreement of lease.</t>
  </si>
  <si>
    <t>Energy saving building will be an additional advantage</t>
  </si>
  <si>
    <t>No. Employees</t>
  </si>
  <si>
    <t xml:space="preserve">Location in proximity to Courts – the accommodation must be close to lower Courts, allowing relatively quick and easy access to the courts by both staff members and clients; approximately within one kilometre (1km) radius from courts. </t>
  </si>
  <si>
    <t>Position</t>
  </si>
  <si>
    <t>Comments</t>
  </si>
  <si>
    <t>Office</t>
  </si>
  <si>
    <t>Paralegal</t>
  </si>
  <si>
    <t>Storeroom</t>
  </si>
  <si>
    <t>Kitchen</t>
  </si>
  <si>
    <t>Toilet</t>
  </si>
  <si>
    <t>TOTAL</t>
  </si>
  <si>
    <t>Total Number of Employees</t>
  </si>
  <si>
    <t xml:space="preserve">The bidder should provide a copy of title deed for the building to prove ownership. </t>
  </si>
  <si>
    <t>Offices Required</t>
  </si>
  <si>
    <t>Total space m²</t>
  </si>
  <si>
    <t xml:space="preserve">Total Space based on employees </t>
  </si>
  <si>
    <t>Space allocation based on employees</t>
  </si>
  <si>
    <t>Number of Employees</t>
  </si>
  <si>
    <t>Space allocation based on facilities</t>
  </si>
  <si>
    <t>Server/Network room</t>
  </si>
  <si>
    <t>Total Space based on facilities</t>
  </si>
  <si>
    <t>Space Allocation per employee position/ facility</t>
  </si>
  <si>
    <t>Legal Aid SA - Workspace Norms</t>
  </si>
  <si>
    <t>Ventilated</t>
  </si>
  <si>
    <t xml:space="preserve"> m²</t>
  </si>
  <si>
    <t>Per work space norms/ requirements</t>
  </si>
  <si>
    <t>Toilet Specifications  (Toilets included in Column D)</t>
  </si>
  <si>
    <t>A</t>
  </si>
  <si>
    <t>B</t>
  </si>
  <si>
    <t>C</t>
  </si>
  <si>
    <t>D</t>
  </si>
  <si>
    <t>E</t>
  </si>
  <si>
    <t>F</t>
  </si>
  <si>
    <t>No. Parking Bays
(Parking Bays not included in Column D)</t>
  </si>
  <si>
    <t>Area coverage and Pre-Conditions</t>
  </si>
  <si>
    <t>1.1.</t>
  </si>
  <si>
    <t>Where the service provider resides in a different region from the one they tendered for, no additional costs for delivery of refurbishment/maintenance materials or any such cost whatsoever should be charged to Legal Aid SA.</t>
  </si>
  <si>
    <t>The service provider shall have technically skilled personnel that will ensure proper and adequate maintenance (and any responsibility) of our office for the duration of the agreement.</t>
  </si>
  <si>
    <t>The service provider must have its registered office in South Africa, under South African law.</t>
  </si>
  <si>
    <t>Specifications</t>
  </si>
  <si>
    <t>1.2.</t>
  </si>
  <si>
    <t>No.</t>
  </si>
  <si>
    <t>2.1.</t>
  </si>
  <si>
    <t>2.2.</t>
  </si>
  <si>
    <t>2.3.</t>
  </si>
  <si>
    <t>2.4.</t>
  </si>
  <si>
    <t>2.5.</t>
  </si>
  <si>
    <t>3.1.</t>
  </si>
  <si>
    <t>An agent of the landlord should provide a mandate letter detailing all responsibilities that the owner of the building requires him/her to do.</t>
  </si>
  <si>
    <t>The service provider will be required to provide total costs of the accommodation, which shall include but not limited to:</t>
  </si>
  <si>
    <t>Annual escalation rate per annum together with a motivation justifying the rate;</t>
  </si>
  <si>
    <t>Rental rate per square meter and rate per parking bay for offices;</t>
  </si>
  <si>
    <t>1.3.</t>
  </si>
  <si>
    <t>Tenant installation amount offered by the landlord;</t>
  </si>
  <si>
    <t>Tenants share of proportionate costs if any together with details</t>
  </si>
  <si>
    <t>1.4.</t>
  </si>
  <si>
    <t>No deposit shall be paid for rental of the building;</t>
  </si>
  <si>
    <t>Where possible a separate electricity meter should be in place.</t>
  </si>
  <si>
    <t>Functionality Criteria: In this phase, Legal Aid SA will look at the most appropriate property aligned to its operation, compatible with its infrastructure, costs effectiveness, and references. These will include site visits of properties and presentation by the landlords where necessary. The building will be evaluated on the following functionality criteria:</t>
  </si>
  <si>
    <t>Criteria</t>
  </si>
  <si>
    <t>The properties should be offered on an operational lease, for a  minimum period of 3 years and maximum of five (5) years. Were possible, seven or ten (10) years lease may be considered. Hence the rates for seven and ten year leases must also be provided.</t>
  </si>
  <si>
    <t>Service providers should give a minimum of 12 months guarantee on the services and products for the five year and above leases and a minimum of 6 months for three year leases.</t>
  </si>
  <si>
    <t>Building Requirements</t>
  </si>
  <si>
    <t>7.1.</t>
  </si>
  <si>
    <t>7.2.</t>
  </si>
  <si>
    <t>An emergency generator as a backup to electricity supply will be an additional advantage.;</t>
  </si>
  <si>
    <t>Landlord should put it in writing that he/she shall make the building friendly to disabled persons)</t>
  </si>
  <si>
    <t>Building and layout conducive to a productive and worker friendly work environment. This would include adequate ventilation both natural and artificial air. Adequate natural and artificial light. Partitions and social areas conducive to a good working environment. The building should be user friendly for disabled persons</t>
  </si>
  <si>
    <t xml:space="preserve">Accessible to the public – the accommodation should be close to public transport interchange facilities, such as taxi ranks, train stations and bus terminals.  </t>
  </si>
  <si>
    <t xml:space="preserve">The building should preferably be on the ground floor (or building with functional lifts), and have secured safe lockable parking for the organizations’ vehicles.  Buildings with additional open parking for the employees and clients will be an added advantage. </t>
  </si>
  <si>
    <t>Partitioning as per Legal Aid SA's specification</t>
  </si>
  <si>
    <t>3.2.</t>
  </si>
  <si>
    <t>3.3.</t>
  </si>
  <si>
    <t>3.4.</t>
  </si>
  <si>
    <t>3.5.</t>
  </si>
  <si>
    <t>3.6.</t>
  </si>
  <si>
    <t>3.8.</t>
  </si>
  <si>
    <t>Blinds - with corporate colours</t>
  </si>
  <si>
    <t>Floor covering - with corporate colours</t>
  </si>
  <si>
    <t>Painting - with corporate colours</t>
  </si>
  <si>
    <t xml:space="preserve">Air-conditioning (preferably split units)   </t>
  </si>
  <si>
    <t>Power skirtings - with two power plugs per work station, one being specifically for computers)</t>
  </si>
  <si>
    <t>Network and telephone points.</t>
  </si>
  <si>
    <t>Space plan</t>
  </si>
  <si>
    <t>3.9.</t>
  </si>
  <si>
    <r>
      <t xml:space="preserve">80/20 point system for all tenders below R50 million. The points will be allocated as follows:
</t>
    </r>
    <r>
      <rPr>
        <b/>
        <i/>
        <sz val="12"/>
        <color theme="1"/>
        <rFont val="Arial"/>
        <family val="2"/>
      </rPr>
      <t xml:space="preserve">20 points: BBBEE level of contribution.
80 points: Price. </t>
    </r>
    <r>
      <rPr>
        <i/>
        <sz val="12"/>
        <color theme="1"/>
        <rFont val="Arial"/>
        <family val="2"/>
      </rPr>
      <t xml:space="preserve">
</t>
    </r>
  </si>
  <si>
    <r>
      <t xml:space="preserve">90/10 point system for all tenders above R50million. The points will be allocated as follows: 
</t>
    </r>
    <r>
      <rPr>
        <b/>
        <i/>
        <sz val="12"/>
        <color theme="1"/>
        <rFont val="Arial"/>
        <family val="2"/>
      </rPr>
      <t xml:space="preserve">10 points: BBBEE level of contribution. 
90 points: Price. </t>
    </r>
  </si>
  <si>
    <t>Commitment letter to refurbish the premises as per the tenant specification with a tenant installation amount which will be applied as follows:</t>
  </si>
  <si>
    <t>4.2.</t>
  </si>
  <si>
    <t>4.1.</t>
  </si>
  <si>
    <t>4.1.1.</t>
  </si>
  <si>
    <t>4.1.2.</t>
  </si>
  <si>
    <t>4.1.3.</t>
  </si>
  <si>
    <t>4.2.1.</t>
  </si>
  <si>
    <t>4.2.2.</t>
  </si>
  <si>
    <t>8.1.</t>
  </si>
  <si>
    <t>8.2.</t>
  </si>
  <si>
    <t>8.3.</t>
  </si>
  <si>
    <t>8.4.</t>
  </si>
  <si>
    <t>8.5.</t>
  </si>
  <si>
    <t>8.6.</t>
  </si>
  <si>
    <t>8.7.</t>
  </si>
  <si>
    <t>8.8.</t>
  </si>
  <si>
    <t>8.9.</t>
  </si>
  <si>
    <t>Contents</t>
  </si>
  <si>
    <t>Page</t>
  </si>
  <si>
    <r>
      <t>Bids that score</t>
    </r>
    <r>
      <rPr>
        <sz val="12"/>
        <color rgb="FFFF0000"/>
        <rFont val="Arial"/>
        <family val="2"/>
      </rPr>
      <t xml:space="preserve"> </t>
    </r>
    <r>
      <rPr>
        <sz val="12"/>
        <color theme="1"/>
        <rFont val="Arial"/>
        <family val="2"/>
      </rPr>
      <t>80 or more points on functionality will be evaluated for pricing.</t>
    </r>
  </si>
  <si>
    <t>Cubicles Required</t>
  </si>
  <si>
    <t>Open Area</t>
  </si>
  <si>
    <t>Refurbishment: Tenant Installation allowance amount or value of  improvements to premises offered.</t>
  </si>
  <si>
    <t>Specification evaluation criteria for procurement of office accommodation</t>
  </si>
  <si>
    <t xml:space="preserve">The premises must have an electrical compliance certificate and a municipal occupation certificate. This must be provided within five working days of Legal Aid SA notifying a potential Landlord of the bid being successful. No leasing contracts will be entered into if the abovementioned documents are not provided. The second successful bidder will than qualify for appointment provided the above mentioned documents are provided within five working days. </t>
  </si>
  <si>
    <t>The service provider should be willing to offer the building for purchase by the Legal Aid SA, or be willing to have a clause in the lease regarding right of first refusal in case where the building goes on sale. The building can only be purchased if it is a standalone  and if Legal Aid South Africa is the only tenant in the building.</t>
  </si>
  <si>
    <t>UPS facility integrated into specific power points(Tenant responsible for UPS Unit)</t>
  </si>
  <si>
    <t>Building location and accessibility: Proximity to courts, shopping centres, public transportation and ease of accessibility for disable people.</t>
  </si>
  <si>
    <t>Building requirements: Office space offered should be on the ground floor or building with functional lift if it is a multi story building, Building should have a safe lockable parking for organisation vehicles, The building status should be in a good condition. A minimum of two toilets  for males and two for females. Building must have the potential to enhance our organisational image.</t>
  </si>
  <si>
    <t>Health and Safety: Sufficient safe and secure toilets male and female for employees and clients. Wheelchair ramp entrance for disabled employees and clients, disabled persons'  toilet, emergency exit with clear signage and obstruction free, fire detection system together with fire protection installed and functioning. Evacuation plan in place, illustrating fire escape routes and signage. Plumbing and drainage system in good order. Building sufficiently waterproofed. The building should be both safe and secure for Legal Aid SA employees, clients, vehicles and assets.</t>
  </si>
  <si>
    <t>Branding requirements: Landlord willing to allow Legal Aid SA sign-board of Size: 1200mm (width) x 800mm (height), Weight/thickness 10mm mounted on the outside of the building</t>
  </si>
  <si>
    <t xml:space="preserve">Colour scheme  for internal partitioned walls- – this includes reception, consultation and waiting areas Manila 17% or 33%. se only: Bristol paint for 17% Manila. Doors - Manila 17% or Manila 33. Carpets - Van Dyck Flortime range: colours Raven or Onyx – heavy duty level 5. Reception areas must be done in Van Dyck Flortime Raven to ensure a uniform public image nationally. Blinds -  Old Silver 33%. Use the colour Grey of Blind Quip’s new block out range of vertical blinds, or any colour consistent with the specified Old Silver 33% of an alternative range for vertical or venetian blinds.  </t>
  </si>
  <si>
    <t>Total Number of Offices, Cubicles and Toilets</t>
  </si>
  <si>
    <t>1.6.</t>
  </si>
  <si>
    <t>1.5.</t>
  </si>
  <si>
    <t xml:space="preserve">The building must be zoned by the local authority  for office, business or commercial purposes. </t>
  </si>
  <si>
    <t>Comparison of existing facilities at current office with Legal Aid SA Space Norms</t>
  </si>
  <si>
    <t xml:space="preserve">      Legal Aid SA - Specification evaluation criteria for procurement of office accommodation including evaluation criteria - Carletonville Satellite Office</t>
  </si>
  <si>
    <r>
      <t xml:space="preserve">Information Technology requirements - Power skirtings accommodating computer and telephone network. Two plug points per desk. Between 6 </t>
    </r>
    <r>
      <rPr>
        <sz val="12"/>
        <rFont val="Arial"/>
        <family val="2"/>
      </rPr>
      <t>and 7</t>
    </r>
    <r>
      <rPr>
        <sz val="12"/>
        <color theme="1"/>
        <rFont val="Arial"/>
        <family val="2"/>
      </rPr>
      <t xml:space="preserve"> Network points.   UPS facility integrated into specific power points (Tenant responsible for UPS Unit)</t>
    </r>
  </si>
  <si>
    <t>The building should have the required space or offer 10% more of such. (required plus 10%). A minimum of 79m² is required. Refer to pages 5 and 6 of this Annexure for current and workspace norms.</t>
  </si>
  <si>
    <t xml:space="preserve">The premises must have an electrical compliance certificate and a municipal occupation certificate. This must be provided within five (5) working days of Legal Aid SA notifying a potential Landlord of the bid being successful. No leasing contracts will be entered into if the aforementioned documents are not provided. The second highest scoring bidder will then qualify for appointment provided the aforementioned documents are provided within five (5) working days. </t>
  </si>
  <si>
    <t>The service provider should be willing to include a clause in the lease agreement regarding right of first refusal where the building will be first offered to Legal Aid SA should it be up for sale. The building can only be purchased if it is a standalone and if Legal Aid SA is the only tenant in the building.</t>
  </si>
  <si>
    <t>The service provider should be willing to undertake all refurbishments on behalf of Legal Aid SA.</t>
  </si>
  <si>
    <t>No deposit shall be paid for rental of the building.</t>
  </si>
  <si>
    <t>1.7.</t>
  </si>
  <si>
    <t>1.8.</t>
  </si>
  <si>
    <t>Legal Aid SA reserves the right not to make any appointment and shall not entertain any claim for costs that may have been incurred in the preparation and the submission of proposals.</t>
  </si>
  <si>
    <t>Area coverage and Pre-conditions</t>
  </si>
  <si>
    <t>Where the service provider resides in a different region from the one they tendered for, no additional costs for delivery of refurbishment / maintenance materials or any such cost whatsoever should be charged to Legal Aid SA.</t>
  </si>
  <si>
    <t>The service provider shall have technically skilled personnel that will ensure proper and adequate maintenance (and any responsibility) of the leased premises for the duration of the agreement.</t>
  </si>
  <si>
    <t xml:space="preserve">The bidder should provide a copy of the title deed for the building to prove ownership. </t>
  </si>
  <si>
    <t>Power skirtings - with two power plugs per work station - one being specifically for computers</t>
  </si>
  <si>
    <t>Network and telephone points</t>
  </si>
  <si>
    <t>3.7.</t>
  </si>
  <si>
    <t>UPS facility integrated into specific power points (Tenant responsible for UPS Unit)</t>
  </si>
  <si>
    <r>
      <rPr>
        <b/>
        <u/>
        <sz val="12"/>
        <color theme="1"/>
        <rFont val="Arial"/>
        <family val="2"/>
      </rPr>
      <t>Functionality Evaluation Criteria:</t>
    </r>
    <r>
      <rPr>
        <sz val="12"/>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</si>
  <si>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4.1.1</t>
  </si>
  <si>
    <t>Building location: -
- Proximity to courts, shopping centres and  public transportation</t>
  </si>
  <si>
    <t>4.1.2</t>
  </si>
  <si>
    <t xml:space="preserve">Accessibility to the public: -
- The accommodation should be close to public transport interchange facilities, such as taxi ranks, train stations and bus terminals.  </t>
  </si>
  <si>
    <t>4.1.3</t>
  </si>
  <si>
    <t>The building should preferably be on the ground floor (or in a building with functional lifts) and be accessible to disabled people</t>
  </si>
  <si>
    <t>4.1.4</t>
  </si>
  <si>
    <t>The building must have secure safe lockable parking for the organization's vehicles.  Buildings with additional open free parking for the employees and clients will be an added advantage as meetings and training take place at the provincial office.</t>
  </si>
  <si>
    <t>4.1.5</t>
  </si>
  <si>
    <t>4.1.6</t>
  </si>
  <si>
    <t>4.1.7</t>
  </si>
  <si>
    <t>Commitment letter to refurbish the premises as per the tenant specification quoted in Points 3.1 to 3.9.  Also provide the tenant installation amount which will be applied.</t>
  </si>
  <si>
    <r>
      <t>Only Bids that score</t>
    </r>
    <r>
      <rPr>
        <b/>
        <sz val="12"/>
        <color rgb="FFFF0000"/>
        <rFont val="Arial"/>
        <family val="2"/>
      </rPr>
      <t xml:space="preserve"> </t>
    </r>
    <r>
      <rPr>
        <b/>
        <sz val="12"/>
        <color theme="1"/>
        <rFont val="Arial"/>
        <family val="2"/>
      </rPr>
      <t>80 points or more on functionality will be evaluated further</t>
    </r>
  </si>
  <si>
    <r>
      <rPr>
        <b/>
        <u/>
        <sz val="12"/>
        <color theme="1"/>
        <rFont val="Arial"/>
        <family val="2"/>
      </rPr>
      <t>PPPFA Points Scoring</t>
    </r>
    <r>
      <rPr>
        <sz val="12"/>
        <color theme="1"/>
        <rFont val="Arial"/>
        <family val="2"/>
      </rPr>
      <t xml:space="preserve">
Qualifying bidders will be evaluated in terms of the Preferential Procurement Policy Framework Act regulations, on the 80/20 points system (tenders below R50 million), where
Price = 80 points, and
B-BBEE level of contribution = 20 points</t>
    </r>
  </si>
  <si>
    <t>4.2.1</t>
  </si>
  <si>
    <r>
      <rPr>
        <b/>
        <u/>
        <sz val="12"/>
        <color theme="1"/>
        <rFont val="Arial"/>
        <family val="2"/>
      </rPr>
      <t xml:space="preserve">Pricing - must include VAT, where applicable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</si>
  <si>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Standard Lease Agreement used by Legal Aid SA shall form part of the tender document and it is suggested that same be used.  In cases where service providers need their lease agreements used, no levies or contract drafting costs shall be payable by Legal Aid SA.  Such leases shall be vetted by Legal Aid SA’s legal team to ensure compliance with the organization’s policies and regulations.</t>
  </si>
  <si>
    <t>Service Level Agreements (SLA) may be drawn for the refurbishment project, setting out the project plan for delivery of the services.  By tendering, the service provider agrees to use the standard format of the SLA of Legal Aid SA. Non-compliance with the SLA on refurbishments, may lead to a breach of contract which will entitle Legal Aid SA to exercise its rights in terms of the SLA.</t>
  </si>
  <si>
    <t>Additional Requirements</t>
  </si>
  <si>
    <r>
      <t>Information Technology requirements - Power skirtings accommodating computer and telephone network. Two plug points per desk. Between 10</t>
    </r>
    <r>
      <rPr>
        <b/>
        <sz val="12"/>
        <color rgb="FFFF0000"/>
        <rFont val="Arial"/>
        <family val="2"/>
      </rPr>
      <t xml:space="preserve"> </t>
    </r>
    <r>
      <rPr>
        <sz val="12"/>
        <rFont val="Arial"/>
        <family val="2"/>
      </rPr>
      <t>and 11</t>
    </r>
    <r>
      <rPr>
        <sz val="12"/>
        <color theme="1"/>
        <rFont val="Arial"/>
        <family val="2"/>
      </rPr>
      <t xml:space="preserve"> Network points.   UPS facility integrated into specific power points (Tenant responsible for UPS Unit)</t>
    </r>
  </si>
  <si>
    <r>
      <t xml:space="preserve">The building should have the required space or offer 10% more than the required space (required plus 10%).  A minimum of 79.4m² is required. </t>
    </r>
    <r>
      <rPr>
        <i/>
        <sz val="12"/>
        <rFont val="Arial"/>
        <family val="2"/>
      </rPr>
      <t>Refer to the pages on Workspace Norms in this Annexure for current and workspace norms.</t>
    </r>
  </si>
  <si>
    <r>
      <rPr>
        <b/>
        <sz val="12"/>
        <color theme="1"/>
        <rFont val="Arial"/>
        <family val="2"/>
      </rPr>
      <t>Health and Safety:</t>
    </r>
    <r>
      <rPr>
        <sz val="12"/>
        <color theme="1"/>
        <rFont val="Arial"/>
        <family val="2"/>
      </rPr>
      <t xml:space="preserve">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r>
  </si>
  <si>
    <t>The properties should be offered on an operational lease, for a minimum period of  five (5) years. Where possible, seven (7) or ten (10) year leases may also be considered. Hence the rates for seven (7) and ten (10) year leases must also be provided.</t>
  </si>
  <si>
    <t>The properties should be offered on an operational lease, for a  minimum period of  five (5) years. Where possible, seven (7) or ten (10) year leases may also be considered. Hence the rates for seven (7) and ten (10) year leases must also be provided.</t>
  </si>
  <si>
    <r>
      <t xml:space="preserve">The building should have the required space or offer 10% more than the required space (required plus 10%).  A minimum of 72.3m² is required. </t>
    </r>
    <r>
      <rPr>
        <i/>
        <sz val="12"/>
        <rFont val="Arial"/>
        <family val="2"/>
      </rPr>
      <t>Refer to the pages on Workspace Norms in this Annexure for current and workspace norms.</t>
    </r>
  </si>
  <si>
    <t>Health and Safety: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</si>
  <si>
    <r>
      <rPr>
        <b/>
        <u/>
        <sz val="12"/>
        <color theme="1"/>
        <rFont val="Arial"/>
        <family val="2"/>
      </rPr>
      <t xml:space="preserve">Building location and accessibility: </t>
    </r>
    <r>
      <rPr>
        <sz val="12"/>
        <color theme="1"/>
        <rFont val="Arial"/>
        <family val="2"/>
      </rPr>
      <t xml:space="preserve">
1) Proximity to courts, shopping centres, public transportation. 
2) Easily accessible by disabled people.</t>
    </r>
  </si>
  <si>
    <r>
      <rPr>
        <b/>
        <u/>
        <sz val="12"/>
        <color theme="1"/>
        <rFont val="Arial"/>
        <family val="2"/>
      </rPr>
      <t>Refurbishment:</t>
    </r>
    <r>
      <rPr>
        <sz val="12"/>
        <color theme="1"/>
        <rFont val="Arial"/>
        <family val="2"/>
      </rPr>
      <t xml:space="preserve"> 
1) Commitment letter to refurbish the premises as per the tenant specification quoted in Points 3.1 to 3.9 above.  
2) Also provide the tenant installation amount which will be applied.</t>
    </r>
  </si>
  <si>
    <r>
      <rPr>
        <b/>
        <u/>
        <sz val="12"/>
        <color theme="1"/>
        <rFont val="Arial"/>
        <family val="2"/>
      </rPr>
      <t xml:space="preserve">Building requirements: </t>
    </r>
    <r>
      <rPr>
        <sz val="12"/>
        <color theme="1"/>
        <rFont val="Arial"/>
        <family val="2"/>
      </rPr>
      <t xml:space="preserve">
1) Office space offered should be on the ground floor or building with functional lift. 
2) Building should have a safe lockable parking for organisation vehicles.
3) The building status should be in a good condition. 
4) A minimum of two toilets  for males and two for females. 
5) Building must have the potential to enhance our organisational image.</t>
    </r>
  </si>
  <si>
    <t xml:space="preserve">      Legal Aid SA - Specification evaluation criteria for procurement of office accommodation including evaluation criteria -  Siyabuswa Satellite Office</t>
  </si>
  <si>
    <r>
      <t>Information Technology requirements - Power skirtings accommodating computer and telephone network. Two plug points per desk. Between 5</t>
    </r>
    <r>
      <rPr>
        <b/>
        <sz val="12"/>
        <color rgb="FFFF0000"/>
        <rFont val="Arial"/>
        <family val="2"/>
      </rPr>
      <t xml:space="preserve"> </t>
    </r>
    <r>
      <rPr>
        <sz val="12"/>
        <rFont val="Arial"/>
        <family val="2"/>
      </rPr>
      <t>and 6</t>
    </r>
    <r>
      <rPr>
        <sz val="12"/>
        <color theme="1"/>
        <rFont val="Arial"/>
        <family val="2"/>
      </rPr>
      <t xml:space="preserve"> Network points.   UPS facility integrated into specific power points (Tenant responsible for UPS Unit)</t>
    </r>
  </si>
  <si>
    <t>A floor plan (not to scale) sketch must be provided indicating the office layout as per the detailed work space norms on the last page of this document. The floor plan must highlight areas that are already partitioned. In the case of an existing landlord, the floor plan must highlight areas that are require repartitioning.</t>
  </si>
  <si>
    <t>The Landlord must be willing to undertake all refurbishments on behalf of Legal Aid SA. Legal Aid SA will reimburse the Landlord for all costs negotiated less any Tenant Installation Allowance provided. The refurbishments will form part of the final lease signed.</t>
  </si>
  <si>
    <t>1.9.</t>
  </si>
  <si>
    <t>The lease proposal must include an estimate of the costs of refurbishment and the Tenant Installation Allowance Offered in accordance with the detailed work space norms provided on the last page of this document</t>
  </si>
  <si>
    <t>1.10.</t>
  </si>
  <si>
    <t>Buildings that have rising damp or visible structural defects including wall cracks exceeding 5 mm will not be considered for further evaluation.</t>
  </si>
  <si>
    <t>1.11.</t>
  </si>
  <si>
    <t>1.12.</t>
  </si>
  <si>
    <t>1.13.</t>
  </si>
  <si>
    <t>The Landlord must ensure proper and adequate maintenance of the exterior of leased premises together with common areas for the duration of the agreement.</t>
  </si>
  <si>
    <t>1.14.</t>
  </si>
  <si>
    <t>1.15.</t>
  </si>
  <si>
    <t>1.16.</t>
  </si>
  <si>
    <t>The building must have natural ventilation and natural light.</t>
  </si>
  <si>
    <t>Energy saving building will be an additional advantage.</t>
  </si>
  <si>
    <t>2.1.1.</t>
  </si>
  <si>
    <t>2.1.2.</t>
  </si>
  <si>
    <t>2.2.1</t>
  </si>
  <si>
    <t>4.3.</t>
  </si>
  <si>
    <t>4.4.</t>
  </si>
  <si>
    <t>4.5.</t>
  </si>
  <si>
    <t>4.7.</t>
  </si>
  <si>
    <t>4.8.</t>
  </si>
  <si>
    <t>4.9.</t>
  </si>
  <si>
    <t>4.10.</t>
  </si>
  <si>
    <t>4.11.</t>
  </si>
  <si>
    <t>4.12.</t>
  </si>
  <si>
    <t>4.13.</t>
  </si>
  <si>
    <t>4.14.</t>
  </si>
  <si>
    <t>4.15.</t>
  </si>
  <si>
    <t>4.16.</t>
  </si>
  <si>
    <t>4.6.</t>
  </si>
  <si>
    <t xml:space="preserve">      Legal Aid SA - Specification evaluation criteria for procurement of office accommodation including evaluation criteria -  Mount Frere Satellite Office</t>
  </si>
  <si>
    <t xml:space="preserve">The premises must have a valid electrical compliance certificate and a municipal occupation certificate prior to occupation of the premises. </t>
  </si>
  <si>
    <t xml:space="preserve">The Landlord should be willing to include a clause in the lease agreement regarding right of first refusal where the building will be first offered to Legal Aid SA should it be up for sale subject to Legal Aid SA adhering to its Supply Chain Management Policy. </t>
  </si>
  <si>
    <t>Where possible a separate electricity meter should be in place which is managed and controlled by the local municipality or Eskom. No other meter system will be accepted.</t>
  </si>
  <si>
    <t>Legal Aid SA reserves the right into enter into further negotiations for reduced or greater space and a reduced rental or refurbsigment costs.</t>
  </si>
  <si>
    <r>
      <rPr>
        <b/>
        <u/>
        <sz val="12"/>
        <color theme="1"/>
        <rFont val="Arial"/>
        <family val="2"/>
      </rPr>
      <t>Building location and accessibility: (&lt;1km)</t>
    </r>
    <r>
      <rPr>
        <sz val="12"/>
        <color theme="1"/>
        <rFont val="Arial"/>
        <family val="2"/>
      </rPr>
      <t xml:space="preserve">
i. What is the approximate distance from courts being serviced using a motorvehicle?
ii. What is the approximate distance from court being serviced by foot taking into account public/private walkways?
iii. What is the approximate distance of building from  public transport interchange facilities, such as taxi ranks, train stations and bus terminals?  
iv. Is the location accessible to disabled persons who make use of public transport?
v. Will the premises be easily visible to the public or our clients?
vi. Is the building a standalone building?
vii. Easily accessible by disabled people.
</t>
    </r>
    <r>
      <rPr>
        <b/>
        <sz val="12"/>
        <color theme="1"/>
        <rFont val="Arial"/>
        <family val="2"/>
      </rPr>
      <t>NB: Building located &gt;1km will be scored lower points.</t>
    </r>
  </si>
  <si>
    <r>
      <rPr>
        <b/>
        <u/>
        <sz val="12"/>
        <color theme="1"/>
        <rFont val="Arial"/>
        <family val="2"/>
      </rPr>
      <t xml:space="preserve">Building requirements: </t>
    </r>
    <r>
      <rPr>
        <sz val="12"/>
        <color theme="1"/>
        <rFont val="Arial"/>
        <family val="2"/>
      </rPr>
      <t xml:space="preserve">
i. Is the building in a safe location?
ii. Is the building away from industrial areas including spray painting shops and other factories that spew toxic fumes.
iii. What is the general state of the building
iv. Are the offices on the ground floor?
v. If the offices are not on the ground floor is there a functional lift? 
vi. Is there secured safe lockable parking for the organizations’ vehicles?
vii. Is the building and perimeter fence properly secured?
viii. Is there a security alarm system?
ix. Is there a fire detection alarm system?
x. Is there a fire escape?
xi. Are the sufficient fire hoses and extinguishers in the building?
xii. Is there secured safe parking for employees vehicles?
xiii. Is there open parking for the vehicles of employees and clients? 
xiv. Does the building have the required space?
xv. Are there male and female toilets?
xvi. Are the toilets located within the office area?
xvii. If the toilets are outside the office area how many meters away from the office is it located? 
</t>
    </r>
  </si>
  <si>
    <t xml:space="preserve">xviii. Are the toilets safe for our employees to use?
xix. Are there public toilets for our clients to use?
xx. Are there visible cracks greater than 3mm on the builiding?
xxi. Is the outside of the building painted?
xxii. Is the any evidence of rising damp on the outside of the building and in the premises to be occupied by us?
xxiii. Are there any roof leaks or damp walls caused by roof leaks  in the premises to be occupied by us?
xxiv. Are the walls on the inside painted and the floors tiled or carpeted?
xxv. Are there leaking water pipes?
xxvi. Are than clogged drains and leaking waste water and sewer pipes?
xxvii. Are there sufficient emergency exists in the premises?
xxviii. Is there adequate natural lighting?
xivx. Is there adequate natural ventiliation.
xxx. Is there there an air conditioning system?
xxxi. Is there sufficient artificial lighting?
xxxii. Is there sufficent powerpoints?
xxxiii. Are there any network points in the premises?
xxxiv. Are there loose and exposed electrical wiring and fittings?
xxxv. Are there any energy saving devices installed in the premises?
xxxvi. Is there an emergency generator as a backup to electricity supply? 
xxxvii. Is the Landlord willing to undertake all refurbishments on behalf of Legal Aid SA?
xxxviii. Is there a separate electricity/water meter in place which is manged and contolled by the local municipality or Eskom? If not is the Landlord willing to install separate water/electricity?
</t>
  </si>
  <si>
    <r>
      <rPr>
        <b/>
        <u/>
        <sz val="12"/>
        <color theme="1"/>
        <rFont val="Arial"/>
        <family val="2"/>
      </rPr>
      <t xml:space="preserve">Pricing - must include VAT, if registered VAT Vendor or application made to SARS to register as a VAT Vendor (Proof must be attached)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</si>
  <si>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Following Additional Requirements will be an advantage</t>
  </si>
  <si>
    <r>
      <t>Information Technology requirements - Power skirtings accommodating computer and telephone network. Two plug points per desk. Between 24</t>
    </r>
    <r>
      <rPr>
        <b/>
        <sz val="12"/>
        <color rgb="FFFF0000"/>
        <rFont val="Arial"/>
        <family val="2"/>
      </rPr>
      <t xml:space="preserve"> </t>
    </r>
    <r>
      <rPr>
        <sz val="12"/>
        <rFont val="Arial"/>
        <family val="2"/>
      </rPr>
      <t xml:space="preserve">and 25 </t>
    </r>
    <r>
      <rPr>
        <sz val="12"/>
        <color theme="1"/>
        <rFont val="Arial"/>
        <family val="2"/>
      </rPr>
      <t>Network points.   UPS facility integrated into specific power points (Tenant responsible for UPS Unit)</t>
    </r>
  </si>
  <si>
    <t>An emergency generator as a backup to electricity supply;</t>
  </si>
  <si>
    <t>The building must be accesible to disabled persons and include, ramps and/or lifts where necessay.</t>
  </si>
  <si>
    <t>(i) Drywall height is 1200mm from the ground and the glass is 300mm,give a total of 1.5meters all around.The drywall height of 1.5meters is to provide for privacy of Practitioners.
(ii) The length and breadth is 2.0 meters on each side give a total space of 4m².
(iii) One side will have an opening of 750mm for access.</t>
  </si>
  <si>
    <t xml:space="preserve">The Landlord must be willing to include a clause in the lease agreement regarding right of first refusal where the building will be first offered to Legal Aid SA should it be up for sale subject to Legal Aid SA adhering to its Supply Chain Management Policy. </t>
  </si>
  <si>
    <t>No deposit shall be paid for rental of the leased office accommodation.</t>
  </si>
  <si>
    <t>Consultation rooms</t>
  </si>
  <si>
    <t>TERMS AND CONDITIONS OF THE SPECIFICATION</t>
  </si>
  <si>
    <t>OPERATIONAL LEASE REQUIREMENTS</t>
  </si>
  <si>
    <t>A separate water and electricity meter must be in place which is managed and controlled by the local municipality or Eskom. No other meter system will be accepted.</t>
  </si>
  <si>
    <t>Evaluation Criteria</t>
  </si>
  <si>
    <t>2.3.3</t>
  </si>
  <si>
    <t>2.4.1</t>
  </si>
  <si>
    <t>Additional Requirements are as follows.</t>
  </si>
  <si>
    <t>UPS facility integrated into specific power points.</t>
  </si>
  <si>
    <t xml:space="preserve">Number of Offices including facilities </t>
  </si>
  <si>
    <t>Minimum required space.</t>
  </si>
  <si>
    <t xml:space="preserve">Walkways and stairs </t>
  </si>
  <si>
    <t>Area of offices and facilities</t>
  </si>
  <si>
    <t>Public waiting area &amp; reception</t>
  </si>
  <si>
    <t xml:space="preserve">Supervisory LP </t>
  </si>
  <si>
    <t>Legal Practitioner</t>
  </si>
  <si>
    <t>2 Fleet parked at the premises</t>
  </si>
  <si>
    <t xml:space="preserve"> 2 Parking bays on the premises. </t>
  </si>
  <si>
    <t>2.4.2</t>
  </si>
  <si>
    <t>2.3.2.</t>
  </si>
  <si>
    <t>2.3.1.</t>
  </si>
  <si>
    <t>Points</t>
  </si>
  <si>
    <t>NB: Failure to comply with the above will result in the bid not being evaluated for Phase 3, 4 and 5.</t>
  </si>
  <si>
    <t>Phase 1: Responsiveness</t>
  </si>
  <si>
    <t>The bid will be evaluated in five (5) phases as outlined below:</t>
  </si>
  <si>
    <t xml:space="preserve">Only Bids that score 70 points or more on functionality will be evaluated further. </t>
  </si>
  <si>
    <t>Specifications, Evaluation Criteria and Works Space Norms Wolmaranstad Satellite Office</t>
  </si>
  <si>
    <t>Legal Aid SA - Workspace Norms - Wolmaranstad Satellite Office</t>
  </si>
  <si>
    <t>2 Toilets , (1 cubicle and 1 basin for females, 1cubicle and 1 bain for males) . Toilets are not located inside our office, it's located in the passage and is shared with the other tenants
1 toilets for clients and disability would be appreciated</t>
  </si>
  <si>
    <t>1 x SLP office,
1 x LP's Offices, 
1 X Consultation Office, =there is not a separate consultation area.
1 X Waiting &amp; Reception Area, 
1 x Kitchen, 
1 x storeroom,=none items are stored in the kitchen
1 x Server room =none The server is in the same area wherein consultations are being done.</t>
  </si>
  <si>
    <t xml:space="preserve">Custodial Room (cleaning) </t>
  </si>
  <si>
    <t>Maximum required space</t>
  </si>
  <si>
    <t xml:space="preserve">2 Toilets ,1 cubicle and 1 basin for females, 1cubicle and 1 bain for males) </t>
  </si>
  <si>
    <t>At contracting stage the bidder will be required to submit a confirmation letter or letter of undertaking for the provision of uninterrupted water supply or water back-up facilities before occupation.</t>
  </si>
  <si>
    <t>Note: Only bids with space that fall within the prescribed minimum and maximum space parameters will be considered for evaluation.</t>
  </si>
  <si>
    <t xml:space="preserve"> </t>
  </si>
  <si>
    <t>The properties should be offered on an operational lease, for a period of  five (5) years</t>
  </si>
  <si>
    <r>
      <rPr>
        <sz val="10"/>
        <color theme="1"/>
        <rFont val="Arial"/>
        <family val="2"/>
      </rPr>
      <t>The building offered must be habitable for office use</t>
    </r>
    <r>
      <rPr>
        <sz val="10"/>
        <rFont val="Arial"/>
        <family val="2"/>
      </rPr>
      <t xml:space="preserve"> and the bidder must be open for negotiation with Legal Aid SA for Tenant Installation Allowance.</t>
    </r>
  </si>
  <si>
    <t>Standard Lease Agreement used by Legal Aid SA shall form part of the RFQ document . By submitting the RFQ,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</si>
  <si>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 xml:space="preserve">Building must not have rising damp or visible structural defects or wall cracks. Building with structural defects and wall cracks exceeding 5mm will not be considered for further evaluation. </t>
  </si>
  <si>
    <t>Bidders must ensure that they complete and sign documents as indicated below, and the documents must be submitted as part of the bid document by the closing date and time:
i. Signed SBD 1: Invitation to Bid.
ii. Signed SBD 3.1: Pricing schedule – firm prices (Purchases).
iii. Signed SBD 4: Bidder's Declaration.
iv. Signed SBD 6.1: Preference Points claim form in terms of the Preferential Procurement Regulations 2022.
v. Original or certified valid B-BBEE certificate or sworn affidavit. JV must submit a consolidated B-BBEE certificate. The bidder must be registered on Central Supplier Database (CSD): The bidder must ensure that their company is registered on CSD (attach the CSD report with the bid document or provide bidder CSD registration number). 
vi. Municipal Account Statement and/or electricity account of not older than two (2) months from the RFQ closing date.
vii. The bid must be submitted with the latest CSD reports of all parties (agent, landlord/JV partners etc.)</t>
  </si>
  <si>
    <t>Phase 2: Mandatory Requirements</t>
  </si>
  <si>
    <t>i) The bidder must submit a copy of the title deed as proof of ownership of the property offered. The title deed must be submitted together with the bid response.</t>
  </si>
  <si>
    <t>2.2.2</t>
  </si>
  <si>
    <t>ii) Where the bidder is not the registered owner of the property, the bidder must submit:
A copy of the title deed confirming the registered owner of the property; and
A valid, signed relationship agreement, mandate, or letter of authority issued by the registered owner authorising the bidder to market and lease the property on the owner's behalf.</t>
  </si>
  <si>
    <t>2.2.3</t>
  </si>
  <si>
    <t>iii) The offered accommodation shall substantially comply with the office space norms. Where the accommodation does not fully comply at the time of bid submission, the bidder shall provide a signed undertaking to complete all required alterations and fit-out works, at no additional cost to Legal Aid SA, before the occupation date. Failure to submit such undertaking may render the bid non-responsive.</t>
  </si>
  <si>
    <r>
      <rPr>
        <b/>
        <u/>
        <sz val="10"/>
        <color theme="1"/>
        <rFont val="Arial"/>
        <family val="2"/>
      </rPr>
      <t>Phase 3: Functionality</t>
    </r>
    <r>
      <rPr>
        <sz val="10"/>
        <color theme="1"/>
        <rFont val="Arial"/>
        <family val="2"/>
      </rPr>
      <t xml:space="preserve">
In this phase, Legal Aid SA will look at the most appropriate property aligned to its operation, compatible with its infrastructure. These will include site visits of properties and bid documents submitted by the landlords. The building will be evaluated on the following functionality criteria:</t>
    </r>
  </si>
  <si>
    <r>
      <t xml:space="preserve">Functionality Evaluation Criteria
</t>
    </r>
    <r>
      <rPr>
        <b/>
        <sz val="10"/>
        <color rgb="FFFF0000"/>
        <rFont val="Arial"/>
        <family val="2"/>
      </rPr>
      <t>(NB Zero point will be allocated for criteria/subcriteria not met or substantiated.)</t>
    </r>
    <r>
      <rPr>
        <b/>
        <sz val="10"/>
        <color theme="1"/>
        <rFont val="Arial"/>
        <family val="2"/>
      </rPr>
      <t xml:space="preserve">
</t>
    </r>
  </si>
  <si>
    <t>Score</t>
  </si>
  <si>
    <r>
      <t xml:space="preserve">Building Documentation
</t>
    </r>
    <r>
      <rPr>
        <sz val="10"/>
        <color theme="1"/>
        <rFont val="Arial"/>
        <family val="2"/>
      </rPr>
      <t xml:space="preserve">
</t>
    </r>
  </si>
  <si>
    <r>
      <t>i. Building inspection conducted by Legal Aid SA officials and the bidder within five (5) working days upon</t>
    </r>
    <r>
      <rPr>
        <b/>
        <sz val="10"/>
        <color theme="1"/>
        <rFont val="Arial"/>
        <family val="2"/>
      </rPr>
      <t xml:space="preserve"> written/email request</t>
    </r>
    <r>
      <rPr>
        <sz val="10"/>
        <color theme="1"/>
        <rFont val="Arial"/>
        <family val="2"/>
      </rPr>
      <t xml:space="preserve"> by Legal Aid SA. (2 points) </t>
    </r>
    <r>
      <rPr>
        <b/>
        <sz val="10"/>
        <color theme="1"/>
        <rFont val="Arial"/>
        <family val="2"/>
      </rPr>
      <t>Proof of EMAIL must be retained.</t>
    </r>
  </si>
  <si>
    <t>a) Approved Building Plans (including all approved alterations and elevations) or a Structural Integrity Report prepared by a registered Professional Structural Engineer. Where neither document is available at the time of bid submission due to municipal approval processes, the bidder may submit a signed undertaking confirming that the Approved Building Plans will be obtained and submitted within twelve (12) months from the date of award of the lease agreement.</t>
  </si>
  <si>
    <t>Occupancy Certificate issued by the relevant Local Authority. Where the Occupancy Certificate is not available at the time of bid submission due to municipal processing delays, the bidder may submit a signed undertaking confirming that the Occupancy Certificate will be obtained and submitted within twelve (12) months from the date of award of the lease agreement.</t>
  </si>
  <si>
    <t>c) Zoning Certificate or written confirmation from the relevant Local Authority confirming that the property is appropriately zoned for office accommodation. Where unavailable, a signed undertaking confirming that the document will be submitted before the date of occupation may be provided.</t>
  </si>
  <si>
    <t>d) Fire Safety Compliance documentation, such as a Fire Safety Inspection Report, Fire Compliance Certificate, Fire Protection Plan or approved Evacuation Plan. Where unavailable, a signed undertaking confirming submission before the date of occupation may be provided.</t>
  </si>
  <si>
    <t>e) Valid Electrical Certificate of Compliance (CoC) issued by a registered electrical contractor, or a signed undertaking confirming that the certificate will be provided before the date of occupation.</t>
  </si>
  <si>
    <t>f) Valid Pest Control Certificate issued within twelve (12) months prior to the tender closing date, or a signed undertaking confirming that pest control treatment will be completed and the certificate submitted before the date of occupation.</t>
  </si>
  <si>
    <t>g) Building Maintenance Plan indicating the annual maintenance programme, preventative maintenance activities, and clearly defining the maintenance responsibilities of both the landlord and the tenant.</t>
  </si>
  <si>
    <r>
      <rPr>
        <b/>
        <sz val="10"/>
        <rFont val="Arial"/>
        <family val="2"/>
      </rPr>
      <t>i. Bidder to submit aerial plan or google maps indicating the following km distances: Local Office will verify the proposed building distances to the sub-criterion/criteria</t>
    </r>
    <r>
      <rPr>
        <sz val="10"/>
        <rFont val="Arial"/>
        <family val="2"/>
      </rPr>
      <t xml:space="preserve">
i. Bidder is required to submit proof of locational map indicating kilometres from the property to the court. - NB: If the map is not submitted the Legal Aid SA's official will verify the radius during site inspection.
a) Building must be located in the target area and must be within 2km walking distance to magistrate court;  (10 points)
b) Building be located in the target area more than 2km up to 2.25km walking distance to magistrate court; (7.5 points)
c) Building be located in the target area more than 2.25km up to 2.5km walking distance to magistrate court; (5 points)
d) Building be located in the target area more than 2.5km up to 3km walking distance to magistrate court; (2.5 points)
e) Building be located in the target area and are more than 3km walking distance to magistrate court; (0 points)</t>
    </r>
  </si>
  <si>
    <t>ii. Bidder is required to submit proof of locational map indicating kilometres from the property to the public transport. - NB: If the map is not submitted the Legal Aid SA's official will verify the radius during site inspection.
a) Building must be located in the target area and must be within 2km walking distance from public transport route;  (10 points)
b) Building be located in the target area more than 2km up to 2.25km walking distance from public transport route (7.5 points)
c) Building be located in the target area more than 2.25km up to 2.5km walking distance from public transport route (5 points)
d) Building be located in the target area more than 2.5km up to 3km walking distance from public transport route; (2.5 points)
e) Building be located in the target area and are more than 3km walking distance from public transport route; (0 points)</t>
  </si>
  <si>
    <t>iii. Accessibility for Persons with Disabilities (10 Points)</t>
  </si>
  <si>
    <t>a) The main public entrance to the building is located at ground-floor level or is accessible by means of a compliant access ramp (where required), enabling independent access for persons with disabilities. Or</t>
  </si>
  <si>
    <r>
      <t xml:space="preserve">b) Where the office accommodation is located above or below ground-floor level, the building is served by a fully operational passenger lift that is accessible to persons with disabilities and fitted with Braille button. </t>
    </r>
    <r>
      <rPr>
        <b/>
        <sz val="10"/>
        <rFont val="Arial"/>
        <family val="2"/>
      </rPr>
      <t>(8 Points)</t>
    </r>
  </si>
  <si>
    <t>c) Designated parking bays for persons with disabilities are available, clearly demarcated with the prescribed signage and located in close proximity to the accessible building entrance.</t>
  </si>
  <si>
    <t>Building requirements:</t>
  </si>
  <si>
    <r>
      <t xml:space="preserve">i. Office Space Functionality (20 Points)
</t>
    </r>
    <r>
      <rPr>
        <i/>
        <sz val="10"/>
        <color theme="1"/>
        <rFont val="Arial"/>
        <family val="2"/>
      </rPr>
      <t xml:space="preserve">The proposed office accommodation must provide the minimum functional building services required for occupation by Legal Aid South Africa. </t>
    </r>
    <r>
      <rPr>
        <b/>
        <i/>
        <sz val="10"/>
        <color theme="1"/>
        <rFont val="Arial"/>
        <family val="2"/>
      </rPr>
      <t>Compliance with the requirements below will be verified during the site inspection conducted by Legal Aid South Africa officials.</t>
    </r>
  </si>
  <si>
    <t>a) Functional air-conditioning installed in all office accommodation proposed for Legal Aid South Africa, or a signed undertaking confirming that air-conditioning will be installed at the bidder's cost before the date of occupation.</t>
  </si>
  <si>
    <t>b) Adequate electrical power outlets (plug points) installed within the proposed office accommodation to support the intended office layout and operational requirements.</t>
  </si>
  <si>
    <t>c) Functional male, female and, where applicable, universally accessible ablution facilities that are adequate for the proposed office accommodation and comply with applicable building regulations and Legal Aid South Africa's space norms.</t>
  </si>
  <si>
    <t>d) Clearly identified and accessible emergency escape routes and emergency exits that comply with applicable fire and building safety requirements.</t>
  </si>
  <si>
    <r>
      <t xml:space="preserve">ii. Parking Space (10 points)
</t>
    </r>
    <r>
      <rPr>
        <i/>
        <sz val="10"/>
        <color theme="1"/>
        <rFont val="Arial"/>
        <family val="2"/>
      </rPr>
      <t>The proposed office accommodation must provide secure on-site parking for Legal Aid South Africa employees, official vehicles, visitors and clients.</t>
    </r>
    <r>
      <rPr>
        <sz val="10"/>
        <color theme="1"/>
        <rFont val="Arial"/>
        <family val="2"/>
      </rPr>
      <t xml:space="preserve"> </t>
    </r>
    <r>
      <rPr>
        <b/>
        <i/>
        <sz val="10"/>
        <color theme="1"/>
        <rFont val="Arial"/>
        <family val="2"/>
      </rPr>
      <t>Parking facilities will be verified during the site inspection conducted by Legal Aid South Africa officials.</t>
    </r>
  </si>
  <si>
    <t>a) Two (2) covered parking bay within an access-controlled premises; or</t>
  </si>
  <si>
    <r>
      <t>b) Two (2) uncovered parking bay within an access-controlled premises</t>
    </r>
    <r>
      <rPr>
        <b/>
        <sz val="10"/>
        <color theme="1"/>
        <rFont val="Arial"/>
        <family val="2"/>
      </rPr>
      <t xml:space="preserve"> (4 points)</t>
    </r>
  </si>
  <si>
    <t>c) Additional free visitor/client parking within the premises</t>
  </si>
  <si>
    <r>
      <t xml:space="preserve">Building Condition and Availability (10 Points)
</t>
    </r>
    <r>
      <rPr>
        <i/>
        <sz val="10"/>
        <color theme="1"/>
        <rFont val="Arial"/>
        <family val="2"/>
      </rPr>
      <t>The proposed office accommodation will be evaluated based on its suitability for Legal Aid South Africa's operations. Compliance will be verified during the site inspection.</t>
    </r>
  </si>
  <si>
    <t>i) The proposed premises are located within an area appropriately zoned for office or business use in accordance with the applicable Land Use Management Scheme or Town Planning Scheme. The building and the immediate surrounding properties are well maintained, present a professional appearance, and provide a safe, secure and suitable environment that supports Legal Aid South Africa's corporate image and operational requirements.</t>
  </si>
  <si>
    <r>
      <t xml:space="preserve">Phase 4: Compliance Criteria 
</t>
    </r>
    <r>
      <rPr>
        <b/>
        <i/>
        <sz val="10"/>
        <color theme="1"/>
        <rFont val="Arial"/>
        <family val="2"/>
      </rPr>
      <t>Qualifying bidders from Phase 3 shall be subjected to a due diligence process to verify the statutory and building compliance of the proposed office accommodation. Failure to submit the documents required as part of the due diligence process, within 7 working days from request, the bidder may be disqualified from further evaluation. The following documents shall be submitted:</t>
    </r>
    <r>
      <rPr>
        <sz val="10"/>
        <color theme="1"/>
        <rFont val="Arial"/>
        <family val="2"/>
      </rPr>
      <t xml:space="preserve">
i) Approved Building Plans, including approved alterations and elevations, or where not yet available due to municipal approval processes, a signed undertaking confirming that the approved building plans will be submitted within twelve (12) months from the commencement date of the lease agreement;
ii) Occupancy Certificate issued by the relevant Local Authority, or where not yet available due to municipal processing delays, a signed undertaking confirming that the Occupancy Certificate will be submitted within twelve (12) months from the commencement date of the lease agreement;
iii) Zoning Certificate or written confirmation from the relevant Local Authority confirming that the property is appropriately zoned for office or business use;
iv) Fire Safety Compliance Documentation, including a Fire Protection Plan, Fire Safety Inspection Report, Fire Compliance Certificate and/or an approved Evacuation Plan, as applicable; 
v) Valid Electrical Certificate of Compliance (CoC) issued by a registered electrical contractor or  a signed undertaking confirming that a valid certificate will be provided before the date of occupation;
vi) Valid Pest Control Certificate, issued within twelve (12) months prior to the tender closing date, or a signed undertaking confirming that a valid certificate will be provided before the date of occupation; and 
vii) Building Maintenance Plan, detailing planned preventative and corrective maintenance for the leased premises, including but not limited to:
1. electrical systems;
2. plumbing;
3. heating, ventilation and air-conditioning (HVAC);
4. lifts (where applicable);
5. fire protection systems;
6. roofing and building fabric;
7. gardens and landscaping (where applicable); and
8. any other building services forming part of the leased premises.
The Building Maintenance Plan must also clearly define the respective maintenance responsibilities of the landlord and Legal Aid South Africa during the lease period.
</t>
    </r>
  </si>
  <si>
    <t>Notwithstanding the submission of undertakings permitted under this Request for Bid, the successful bidder shall be responsible for ensuring that the leased premises comply with all applicable statutory and municipal requirements throughout the lease period. Legal Aid South Africa reserves the right to monitor compliance with the undertakings and to enforce the contractual remedies available under the lease agreement should the bidder fail to comply within the stipulated timeframes.</t>
  </si>
  <si>
    <r>
      <rPr>
        <b/>
        <u/>
        <sz val="10"/>
        <rFont val="Arial"/>
        <family val="2"/>
      </rPr>
      <t>Phase 5: Price and B-BBEE</t>
    </r>
    <r>
      <rPr>
        <sz val="10"/>
        <rFont val="Arial"/>
        <family val="2"/>
      </rPr>
      <t xml:space="preserve">
ii. PPPFA Points Scoring
Qualifying bidders will be evaluated in terms of the Preferential Procurement Policy Framework Act (PPPFA), Procurement Regulations 2022. The value of this bid is estimated not to exceed R50 000 000 (all applicable taxes included), the 80/20 points system will apply, where: 
Price = 80 points, and
B-BBEE level of contribution = 20 points</t>
    </r>
  </si>
  <si>
    <r>
      <t xml:space="preserve">Pricing - must include VAT, if registered as a VAT Vendor or application made to SARS to register as a VAT Vendor (Proof must be attached)
</t>
    </r>
    <r>
      <rPr>
        <sz val="10"/>
        <color theme="1"/>
        <rFont val="Arial"/>
        <family val="2"/>
      </rPr>
      <t>- Bidder must provide the total costs of accommodation for the proposed duration, with the following details: -
* Rental rate per square metre for the proposed office space;
* Rate per parking bay;
* Annual escalation rate of not greater than CPI, with a motivation if this exceeds CPI;
* Tenant installation amount offered by the bidder must be included together with the rental amount over the period of the lease on the costs to be/incurred;
* Tenant's share of proportionate costs with details, if applicable.
* Tenant Estimated Installation Cost: Tenant installation costs as per Legal Aid SA space norm will be applied on price evaluation to determine the best value for money.</t>
    </r>
    <r>
      <rPr>
        <b/>
        <u/>
        <sz val="10"/>
        <color theme="1"/>
        <rFont val="Arial"/>
        <family val="2"/>
      </rPr>
      <t xml:space="preserve">
</t>
    </r>
  </si>
  <si>
    <r>
      <t>Information Technology requirements - Power skirtings accommodating computer and telephone network. Two plug points per desk. Between 5</t>
    </r>
    <r>
      <rPr>
        <b/>
        <sz val="10"/>
        <color rgb="FFFF0000"/>
        <rFont val="Arial"/>
        <family val="2"/>
      </rPr>
      <t xml:space="preserve"> </t>
    </r>
    <r>
      <rPr>
        <sz val="10"/>
        <rFont val="Arial"/>
        <family val="2"/>
      </rPr>
      <t xml:space="preserve">and 6 </t>
    </r>
    <r>
      <rPr>
        <sz val="10"/>
        <color theme="1"/>
        <rFont val="Arial"/>
        <family val="2"/>
      </rPr>
      <t>Network points.   UPS facility integrated into specific power points.</t>
    </r>
  </si>
  <si>
    <t>Building location and accessibility:  (Targeted area is Wolmaranstad SO)</t>
  </si>
  <si>
    <t>2 offices, 1 cubicle, 7 facility rooms plus a designated open area which serves as reception and waiting area.</t>
  </si>
  <si>
    <r>
      <t xml:space="preserve">The Landlord must be willing to undertake all refurbishments on behalf of Legal Aid SA in line with </t>
    </r>
    <r>
      <rPr>
        <b/>
        <sz val="10"/>
        <color theme="1"/>
        <rFont val="Arial"/>
        <family val="2"/>
      </rPr>
      <t>Construction Industry Development Board (CIDB)</t>
    </r>
    <r>
      <rPr>
        <sz val="10"/>
        <color theme="1"/>
        <rFont val="Arial"/>
        <family val="2"/>
      </rPr>
      <t xml:space="preserve"> requirements. The refurbishments will form part of the signed lease agreement.</t>
    </r>
  </si>
  <si>
    <t>Legal Aid SA reserves the right to negotiation for rental.</t>
  </si>
  <si>
    <r>
      <t xml:space="preserve">ii. A bidder must submit copies of actual building compliance documents: (28 points) 
Scoring Methodology: 
</t>
    </r>
    <r>
      <rPr>
        <i/>
        <sz val="10"/>
        <color theme="1"/>
        <rFont val="Arial"/>
        <family val="2"/>
      </rPr>
      <t>Actual valid compliance document submitted (100% points)
Signed undertaking submitted (where permitted) (50% points)
No document or undertaking submitted (0 points)</t>
    </r>
  </si>
  <si>
    <t>ii) The premises are available for occupation on or before 01 February 2027, or the bidder has provided a written undertaking confirming that the premises will be ready for occupation by this date.</t>
  </si>
  <si>
    <t>1 Toilets (1 cubicle and 1 basin for females and  1 cubicle, 1 basin for males)</t>
  </si>
  <si>
    <t xml:space="preserve">Previous Building Statistics
</t>
  </si>
  <si>
    <r>
      <t>Comparison of facilities at  Wolmaranstad Satellite Office</t>
    </r>
    <r>
      <rPr>
        <b/>
        <sz val="12"/>
        <rFont val="Arial"/>
        <family val="2"/>
      </rPr>
      <t xml:space="preserve"> </t>
    </r>
    <r>
      <rPr>
        <b/>
        <sz val="12"/>
        <color theme="1"/>
        <rFont val="Arial"/>
        <family val="2"/>
      </rPr>
      <t>with Legal Aid Space Norms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</si>
</sst>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R-436]\ #,##0.00"/>
    <numFmt numFmtId="166" formatCode="0.0"/>
  </numFmts>
  <fonts count="34" x14ac:knownFonts="1">
    <font>
      <sz val="11"/>
      <color theme="1"/>
      <name val="Calibri"/>
      <family val="2"/>
      <scheme val="minor"/>
    </font>
    <font>
      <sz val="11"/>
      <color theme="1"/>
      <name val="Arial"/>
      <family val="2"/>
    </font>
    <font>
      <b/>
      <sz val="11"/>
      <color theme="1"/>
      <name val="Arial"/>
      <family val="2"/>
    </font>
    <font>
      <b/>
      <sz val="12"/>
      <color theme="1"/>
      <name val="Arial"/>
      <family val="2"/>
    </font>
    <font>
      <sz val="11"/>
      <color theme="1"/>
      <name val="Calibri"/>
      <family val="2"/>
      <scheme val="minor"/>
    </font>
    <font>
      <sz val="10"/>
      <name val="Arial"/>
      <family val="2"/>
    </font>
    <font>
      <sz val="10"/>
      <color theme="1"/>
      <name val="Calibri"/>
      <family val="2"/>
      <scheme val="minor"/>
    </font>
    <font>
      <b/>
      <sz val="12"/>
      <name val="Arial"/>
      <family val="2"/>
    </font>
    <font>
      <sz val="12"/>
      <name val="Arial"/>
      <family val="2"/>
    </font>
    <font>
      <b/>
      <sz val="14"/>
      <color theme="1"/>
      <name val="Arial"/>
      <family val="2"/>
    </font>
    <font>
      <sz val="12"/>
      <color theme="1"/>
      <name val="Arial"/>
      <family val="2"/>
    </font>
    <font>
      <sz val="14"/>
      <color theme="1"/>
      <name val="Calibri"/>
      <family val="2"/>
      <scheme val="minor"/>
    </font>
    <font>
      <sz val="12"/>
      <color rgb="FFFF0000"/>
      <name val="Arial"/>
      <family val="2"/>
    </font>
    <font>
      <b/>
      <i/>
      <sz val="12"/>
      <color theme="1"/>
      <name val="Arial"/>
      <family val="2"/>
    </font>
    <font>
      <i/>
      <sz val="12"/>
      <color theme="1"/>
      <name val="Arial"/>
      <family val="2"/>
    </font>
    <font>
      <b/>
      <sz val="11"/>
      <name val="Arial"/>
      <family val="2"/>
    </font>
    <font>
      <b/>
      <sz val="11"/>
      <color theme="1"/>
      <name val="Calibri"/>
      <family val="2"/>
      <scheme val="minor"/>
    </font>
    <font>
      <b/>
      <u/>
      <sz val="12"/>
      <color theme="1"/>
      <name val="Arial"/>
      <family val="2"/>
    </font>
    <font>
      <i/>
      <sz val="12"/>
      <name val="Arial"/>
      <family val="2"/>
    </font>
    <font>
      <b/>
      <sz val="12"/>
      <color rgb="FFFF0000"/>
      <name val="Arial"/>
      <family val="2"/>
    </font>
    <font>
      <sz val="12"/>
      <color rgb="FF00B050"/>
      <name val="Arial"/>
      <family val="2"/>
    </font>
    <font>
      <sz val="14"/>
      <color theme="1"/>
      <name val="Arial"/>
      <family val="2"/>
    </font>
    <font>
      <sz val="10"/>
      <color theme="1"/>
      <name val="Arial"/>
      <family val="2"/>
    </font>
    <font>
      <b/>
      <sz val="10"/>
      <color theme="1"/>
      <name val="Arial"/>
      <family val="2"/>
    </font>
    <font>
      <b/>
      <sz val="10"/>
      <name val="Arial"/>
      <family val="2"/>
    </font>
    <font>
      <sz val="10"/>
      <color rgb="FF00B0F0"/>
      <name val="Arial"/>
      <family val="2"/>
    </font>
    <font>
      <sz val="10"/>
      <color rgb="FF00B050"/>
      <name val="Arial"/>
      <family val="2"/>
    </font>
    <font>
      <b/>
      <u/>
      <sz val="10"/>
      <name val="Arial"/>
      <family val="2"/>
    </font>
    <font>
      <i/>
      <sz val="10"/>
      <color theme="1"/>
      <name val="Arial"/>
      <family val="2"/>
    </font>
    <font>
      <b/>
      <u/>
      <sz val="10"/>
      <color theme="1"/>
      <name val="Arial"/>
      <family val="2"/>
    </font>
    <font>
      <b/>
      <sz val="10"/>
      <color rgb="FFFF0000"/>
      <name val="Arial"/>
      <family val="2"/>
    </font>
    <font>
      <b/>
      <i/>
      <sz val="10"/>
      <color theme="1"/>
      <name val="Arial"/>
      <family val="2"/>
    </font>
    <font>
      <b/>
      <sz val="10"/>
      <color theme="1"/>
      <name val="Calibri"/>
      <family val="2"/>
      <scheme val="minor"/>
    </font>
    <font>
      <b/>
      <u/>
      <sz val="10"/>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bgColor indexed="64"/>
      </patternFill>
    </fill>
    <fill>
      <patternFill patternType="solid">
        <fgColor rgb="FFBFBFBF"/>
        <bgColor rgb="FF000000"/>
      </patternFill>
    </fill>
    <fill>
      <patternFill patternType="solid">
        <fgColor theme="2" tint="-0.249977111117893"/>
        <bgColor indexed="64"/>
      </patternFill>
    </fill>
    <fill>
      <patternFill patternType="solid">
        <fgColor rgb="FFFFFF00"/>
        <bgColor indexed="64"/>
      </patternFill>
    </fill>
  </fills>
  <borders count="1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164" fontId="4" fillId="0" borderId="0" applyFont="0" applyFill="0" applyBorder="0" applyAlignment="0" applyProtection="0"/>
    <xf numFmtId="165" fontId="5" fillId="0" borderId="0"/>
  </cellStyleXfs>
  <cellXfs count="192">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center" vertical="center"/>
    </xf>
    <xf numFmtId="0" fontId="0" fillId="0" borderId="0" xfId="0" applyAlignment="1">
      <alignment horizontal="center" vertical="center"/>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0" fillId="0" borderId="0" xfId="0" applyFont="1" applyAlignment="1">
      <alignment vertical="top"/>
    </xf>
    <xf numFmtId="0" fontId="7" fillId="3" borderId="4" xfId="0" applyFont="1" applyFill="1" applyBorder="1" applyAlignment="1">
      <alignment horizontal="center" vertical="center"/>
    </xf>
    <xf numFmtId="0" fontId="3" fillId="0" borderId="5" xfId="0" applyFont="1" applyBorder="1" applyAlignment="1">
      <alignment horizontal="left" vertical="center" wrapText="1"/>
    </xf>
    <xf numFmtId="0" fontId="10" fillId="0" borderId="5" xfId="0" applyFont="1" applyBorder="1" applyAlignment="1">
      <alignment horizontal="left" vertical="center" wrapText="1"/>
    </xf>
    <xf numFmtId="0" fontId="10" fillId="0" borderId="5" xfId="0" applyFont="1" applyBorder="1" applyAlignment="1">
      <alignment vertical="center" wrapText="1"/>
    </xf>
    <xf numFmtId="0" fontId="3" fillId="0" borderId="5" xfId="0" applyFont="1" applyBorder="1" applyAlignment="1">
      <alignment vertical="center" wrapText="1"/>
    </xf>
    <xf numFmtId="0" fontId="8" fillId="0" borderId="5" xfId="0" applyFont="1" applyBorder="1" applyAlignment="1">
      <alignment vertical="center" wrapText="1"/>
    </xf>
    <xf numFmtId="164" fontId="10" fillId="0" borderId="5" xfId="1" applyFont="1" applyBorder="1" applyAlignment="1">
      <alignment vertical="center" wrapText="1"/>
    </xf>
    <xf numFmtId="0" fontId="3" fillId="0" borderId="5" xfId="0" applyFont="1" applyBorder="1" applyAlignment="1">
      <alignment horizontal="left" vertical="top" wrapText="1"/>
    </xf>
    <xf numFmtId="0" fontId="8" fillId="0" borderId="5" xfId="0" applyFont="1" applyBorder="1" applyAlignment="1">
      <alignment horizontal="left" vertical="center" wrapText="1"/>
    </xf>
    <xf numFmtId="0" fontId="3" fillId="0" borderId="5" xfId="0" applyFont="1" applyBorder="1" applyAlignment="1">
      <alignment horizontal="center" vertical="center" textRotation="90" wrapText="1"/>
    </xf>
    <xf numFmtId="0" fontId="7" fillId="0" borderId="5" xfId="0" applyFont="1" applyBorder="1" applyAlignment="1">
      <alignment horizontal="left" vertical="center" wrapText="1"/>
    </xf>
    <xf numFmtId="0" fontId="0" fillId="0" borderId="0" xfId="0" applyAlignment="1">
      <alignment horizontal="left" vertical="center"/>
    </xf>
    <xf numFmtId="0" fontId="10" fillId="0" borderId="0" xfId="0" applyFont="1" applyAlignment="1">
      <alignment horizontal="left" vertical="center"/>
    </xf>
    <xf numFmtId="165" fontId="8" fillId="2" borderId="5" xfId="2" applyFont="1" applyFill="1" applyBorder="1" applyAlignment="1">
      <alignment horizontal="center" vertical="top" wrapText="1"/>
    </xf>
    <xf numFmtId="0" fontId="8" fillId="2" borderId="5" xfId="0" applyFont="1" applyFill="1" applyBorder="1" applyAlignment="1">
      <alignment horizontal="center" vertical="top" wrapText="1"/>
    </xf>
    <xf numFmtId="0" fontId="3" fillId="0" borderId="5" xfId="0" applyFont="1" applyBorder="1" applyAlignment="1">
      <alignment horizontal="center" vertical="center"/>
    </xf>
    <xf numFmtId="0" fontId="10" fillId="0" borderId="5" xfId="0" applyFont="1" applyBorder="1" applyAlignment="1">
      <alignment horizontal="center" vertical="center"/>
    </xf>
    <xf numFmtId="0" fontId="0" fillId="0" borderId="5" xfId="0" applyBorder="1" applyAlignment="1">
      <alignment horizontal="center" vertical="center"/>
    </xf>
    <xf numFmtId="0" fontId="7" fillId="3" borderId="4" xfId="0" applyFont="1" applyFill="1" applyBorder="1" applyAlignment="1">
      <alignment vertical="center" wrapText="1"/>
    </xf>
    <xf numFmtId="0" fontId="7" fillId="3" borderId="6" xfId="0" applyFont="1" applyFill="1" applyBorder="1" applyAlignment="1">
      <alignment vertical="center" wrapText="1"/>
    </xf>
    <xf numFmtId="0" fontId="8" fillId="2" borderId="5" xfId="0" applyFont="1" applyFill="1" applyBorder="1" applyAlignment="1">
      <alignment horizontal="center" vertical="center" wrapText="1"/>
    </xf>
    <xf numFmtId="165" fontId="8" fillId="0" borderId="5" xfId="2" applyFont="1" applyBorder="1" applyAlignment="1">
      <alignment vertical="center" wrapText="1"/>
    </xf>
    <xf numFmtId="0" fontId="7" fillId="2" borderId="5" xfId="0" applyFont="1" applyFill="1" applyBorder="1" applyAlignment="1">
      <alignment horizontal="center" vertical="center" wrapText="1"/>
    </xf>
    <xf numFmtId="0" fontId="7" fillId="0" borderId="5" xfId="0" applyFont="1" applyBorder="1" applyAlignment="1">
      <alignment vertical="center" wrapText="1"/>
    </xf>
    <xf numFmtId="0" fontId="7" fillId="0" borderId="1" xfId="0" applyFont="1" applyBorder="1" applyAlignment="1">
      <alignment horizontal="left" wrapText="1"/>
    </xf>
    <xf numFmtId="0" fontId="1" fillId="0" borderId="0" xfId="0" applyFont="1"/>
    <xf numFmtId="0" fontId="1" fillId="0" borderId="0" xfId="0" applyFont="1" applyAlignment="1">
      <alignment vertical="center"/>
    </xf>
    <xf numFmtId="0" fontId="1" fillId="0" borderId="0" xfId="0" applyFont="1" applyAlignment="1">
      <alignment vertical="center" wrapText="1"/>
    </xf>
    <xf numFmtId="1" fontId="8" fillId="2" borderId="5" xfId="0" applyNumberFormat="1" applyFont="1" applyFill="1" applyBorder="1" applyAlignment="1">
      <alignment horizontal="center" vertical="center" wrapText="1"/>
    </xf>
    <xf numFmtId="0" fontId="1" fillId="0" borderId="0" xfId="0" applyFont="1" applyAlignment="1">
      <alignment horizontal="justify" wrapText="1"/>
    </xf>
    <xf numFmtId="0" fontId="2" fillId="0" borderId="0" xfId="0" applyFont="1" applyAlignment="1">
      <alignment horizontal="justify" wrapText="1"/>
    </xf>
    <xf numFmtId="0" fontId="3" fillId="0" borderId="5" xfId="0" applyFont="1" applyBorder="1" applyAlignment="1">
      <alignment horizontal="justify" vertical="center" wrapText="1"/>
    </xf>
    <xf numFmtId="0" fontId="8" fillId="0" borderId="5" xfId="0" applyFont="1" applyBorder="1" applyAlignment="1">
      <alignment horizontal="justify" vertical="center" wrapText="1"/>
    </xf>
    <xf numFmtId="0" fontId="7" fillId="0" borderId="5" xfId="0" applyFont="1" applyBorder="1" applyAlignment="1">
      <alignment horizontal="justify" vertical="center" wrapText="1"/>
    </xf>
    <xf numFmtId="0" fontId="10" fillId="0" borderId="5" xfId="0" applyFont="1" applyBorder="1" applyAlignment="1">
      <alignment horizontal="justify" vertical="center" wrapText="1"/>
    </xf>
    <xf numFmtId="166" fontId="8" fillId="0" borderId="5" xfId="0" applyNumberFormat="1" applyFont="1" applyBorder="1" applyAlignment="1">
      <alignment horizontal="center" vertical="center" wrapText="1"/>
    </xf>
    <xf numFmtId="166" fontId="8" fillId="2" borderId="5" xfId="0" applyNumberFormat="1" applyFont="1" applyFill="1" applyBorder="1" applyAlignment="1">
      <alignment horizontal="center" vertical="center" wrapText="1"/>
    </xf>
    <xf numFmtId="0" fontId="1" fillId="0" borderId="0" xfId="0" applyFont="1" applyAlignment="1">
      <alignment wrapText="1"/>
    </xf>
    <xf numFmtId="0" fontId="3" fillId="3" borderId="5" xfId="0" applyFont="1" applyFill="1" applyBorder="1" applyAlignment="1">
      <alignment vertical="center" wrapText="1"/>
    </xf>
    <xf numFmtId="0" fontId="3" fillId="3" borderId="5" xfId="0" applyFont="1" applyFill="1" applyBorder="1" applyAlignment="1">
      <alignment horizontal="justify" vertical="center" wrapText="1"/>
    </xf>
    <xf numFmtId="49" fontId="10" fillId="0" borderId="5" xfId="0" applyNumberFormat="1" applyFont="1" applyBorder="1" applyAlignment="1">
      <alignment horizontal="left" vertical="center" wrapText="1"/>
    </xf>
    <xf numFmtId="0" fontId="3" fillId="0" borderId="5" xfId="0" applyFont="1" applyBorder="1" applyAlignment="1">
      <alignment horizontal="center" vertical="center" wrapText="1"/>
    </xf>
    <xf numFmtId="0" fontId="10" fillId="0" borderId="5" xfId="0" applyFont="1" applyBorder="1" applyAlignment="1">
      <alignment horizontal="justify" vertical="top" wrapText="1"/>
    </xf>
    <xf numFmtId="0" fontId="8" fillId="0" borderId="10" xfId="0" applyFont="1" applyBorder="1" applyAlignment="1">
      <alignment vertical="center" wrapText="1"/>
    </xf>
    <xf numFmtId="0" fontId="10" fillId="0" borderId="0" xfId="0" applyFont="1" applyAlignment="1">
      <alignment horizontal="justify" vertical="top" wrapText="1"/>
    </xf>
    <xf numFmtId="0" fontId="10" fillId="0" borderId="10" xfId="0" applyFont="1" applyBorder="1" applyAlignment="1">
      <alignment vertical="center" wrapText="1"/>
    </xf>
    <xf numFmtId="0" fontId="1" fillId="2" borderId="5" xfId="0" applyFont="1" applyFill="1" applyBorder="1" applyAlignment="1">
      <alignment horizontal="justify" vertical="center" wrapText="1"/>
    </xf>
    <xf numFmtId="0" fontId="20" fillId="0" borderId="5" xfId="0" applyFont="1" applyBorder="1" applyAlignment="1">
      <alignment vertical="center"/>
    </xf>
    <xf numFmtId="0" fontId="20" fillId="0" borderId="5" xfId="0" applyFont="1" applyBorder="1" applyAlignment="1">
      <alignment vertical="center" wrapText="1"/>
    </xf>
    <xf numFmtId="0" fontId="1" fillId="0" borderId="5" xfId="0" applyFont="1" applyBorder="1" applyAlignment="1">
      <alignment horizontal="justify" vertical="center" wrapText="1"/>
    </xf>
    <xf numFmtId="0" fontId="10" fillId="2" borderId="5" xfId="0" applyFont="1" applyFill="1" applyBorder="1" applyAlignment="1">
      <alignment horizontal="justify" vertical="center" wrapText="1"/>
    </xf>
    <xf numFmtId="0" fontId="10" fillId="0" borderId="4" xfId="0" applyFont="1" applyBorder="1" applyAlignment="1">
      <alignment horizontal="justify" vertical="top" wrapText="1"/>
    </xf>
    <xf numFmtId="0" fontId="10" fillId="0" borderId="10" xfId="0" applyFont="1" applyBorder="1" applyAlignment="1">
      <alignment horizontal="justify" vertical="top" wrapText="1"/>
    </xf>
    <xf numFmtId="0" fontId="1" fillId="0" borderId="0" xfId="0" applyFont="1" applyAlignment="1">
      <alignment horizontal="justify"/>
    </xf>
    <xf numFmtId="0" fontId="1"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2" xfId="0" applyFont="1" applyBorder="1" applyAlignment="1">
      <alignment horizontal="center" wrapText="1"/>
    </xf>
    <xf numFmtId="0" fontId="2" fillId="0" borderId="7" xfId="0" applyFont="1" applyBorder="1" applyAlignment="1">
      <alignment horizontal="center" wrapText="1"/>
    </xf>
    <xf numFmtId="0" fontId="2" fillId="0" borderId="0" xfId="0" applyFont="1" applyAlignment="1">
      <alignment horizontal="center" wrapText="1"/>
    </xf>
    <xf numFmtId="0" fontId="0" fillId="0" borderId="0" xfId="0" applyAlignment="1">
      <alignment horizontal="justify"/>
    </xf>
    <xf numFmtId="0" fontId="2" fillId="0" borderId="5" xfId="0" applyFont="1" applyBorder="1" applyAlignment="1">
      <alignment horizontal="justify" vertical="center" wrapText="1"/>
    </xf>
    <xf numFmtId="166" fontId="7" fillId="2" borderId="5" xfId="0" applyNumberFormat="1" applyFont="1" applyFill="1" applyBorder="1" applyAlignment="1">
      <alignment horizontal="center" vertical="center" wrapText="1"/>
    </xf>
    <xf numFmtId="2" fontId="7" fillId="0" borderId="5" xfId="0" applyNumberFormat="1" applyFont="1" applyBorder="1" applyAlignment="1">
      <alignment horizontal="center" vertical="center" wrapText="1"/>
    </xf>
    <xf numFmtId="166" fontId="7" fillId="0" borderId="5" xfId="0" applyNumberFormat="1" applyFont="1" applyBorder="1" applyAlignment="1">
      <alignment horizontal="center" vertical="center" wrapText="1"/>
    </xf>
    <xf numFmtId="2" fontId="7" fillId="3" borderId="3" xfId="0" applyNumberFormat="1" applyFont="1" applyFill="1" applyBorder="1" applyAlignment="1">
      <alignment horizontal="center" vertical="center" wrapText="1"/>
    </xf>
    <xf numFmtId="2" fontId="8" fillId="2" borderId="5" xfId="0" applyNumberFormat="1" applyFont="1" applyFill="1" applyBorder="1" applyAlignment="1">
      <alignment horizontal="center" vertical="center" wrapText="1"/>
    </xf>
    <xf numFmtId="2" fontId="8" fillId="0" borderId="5" xfId="0" applyNumberFormat="1" applyFont="1" applyBorder="1" applyAlignment="1">
      <alignment horizontal="center" vertical="center" wrapText="1"/>
    </xf>
    <xf numFmtId="0" fontId="2" fillId="2" borderId="5" xfId="0" applyFont="1" applyFill="1" applyBorder="1" applyAlignment="1">
      <alignment horizontal="justify" vertical="center" wrapText="1"/>
    </xf>
    <xf numFmtId="0" fontId="8" fillId="0" borderId="5" xfId="0" applyFont="1" applyBorder="1" applyAlignment="1">
      <alignment horizontal="center" vertical="center" wrapText="1"/>
    </xf>
    <xf numFmtId="2" fontId="7" fillId="3" borderId="5" xfId="0" applyNumberFormat="1" applyFont="1" applyFill="1" applyBorder="1" applyAlignment="1">
      <alignment horizontal="center" vertical="center" wrapText="1"/>
    </xf>
    <xf numFmtId="0" fontId="2" fillId="3" borderId="8" xfId="0" applyFont="1" applyFill="1" applyBorder="1" applyAlignment="1">
      <alignment horizontal="justify" vertical="center" wrapText="1"/>
    </xf>
    <xf numFmtId="0" fontId="2" fillId="3" borderId="4" xfId="0" applyFont="1" applyFill="1" applyBorder="1" applyAlignment="1">
      <alignment horizontal="justify" vertical="center" wrapText="1"/>
    </xf>
    <xf numFmtId="0" fontId="10" fillId="0" borderId="5" xfId="0" applyFont="1" applyBorder="1" applyAlignment="1">
      <alignment vertical="top" wrapText="1"/>
    </xf>
    <xf numFmtId="0" fontId="10" fillId="0" borderId="0" xfId="0" applyFont="1" applyAlignment="1">
      <alignment horizontal="left" vertical="top"/>
    </xf>
    <xf numFmtId="0" fontId="7" fillId="3" borderId="4" xfId="0" applyFont="1" applyFill="1" applyBorder="1" applyAlignment="1">
      <alignment horizontal="left" vertical="top" wrapText="1"/>
    </xf>
    <xf numFmtId="0" fontId="7" fillId="5" borderId="4" xfId="0" applyFont="1" applyFill="1" applyBorder="1" applyAlignment="1">
      <alignment horizontal="left" vertical="top" wrapText="1"/>
    </xf>
    <xf numFmtId="0" fontId="0" fillId="0" borderId="0" xfId="0" applyAlignment="1">
      <alignment horizontal="left" vertical="top"/>
    </xf>
    <xf numFmtId="0" fontId="8" fillId="0" borderId="5" xfId="0" applyFont="1" applyFill="1" applyBorder="1" applyAlignment="1">
      <alignment horizontal="center" vertical="center" wrapText="1"/>
    </xf>
    <xf numFmtId="165" fontId="8" fillId="0" borderId="5" xfId="2" applyFont="1" applyFill="1" applyBorder="1" applyAlignment="1">
      <alignment horizontal="center" vertical="top" wrapText="1"/>
    </xf>
    <xf numFmtId="0" fontId="8" fillId="0" borderId="5" xfId="2" applyNumberFormat="1" applyFont="1" applyFill="1" applyBorder="1" applyAlignment="1">
      <alignment horizontal="center" vertical="top" wrapText="1"/>
    </xf>
    <xf numFmtId="0" fontId="8" fillId="0" borderId="5" xfId="0" applyFont="1" applyFill="1" applyBorder="1" applyAlignment="1">
      <alignment horizontal="left" vertical="top" wrapText="1"/>
    </xf>
    <xf numFmtId="0" fontId="8" fillId="0" borderId="5" xfId="0" applyFont="1" applyFill="1" applyBorder="1" applyAlignment="1">
      <alignment horizontal="center" vertical="top" wrapText="1"/>
    </xf>
    <xf numFmtId="0" fontId="8" fillId="0" borderId="5" xfId="0" applyFont="1" applyFill="1" applyBorder="1" applyAlignment="1">
      <alignment vertical="top" wrapText="1"/>
    </xf>
    <xf numFmtId="0" fontId="2" fillId="0" borderId="0" xfId="0" applyFont="1" applyBorder="1" applyAlignment="1">
      <alignment horizontal="justify" vertical="center" wrapText="1"/>
    </xf>
    <xf numFmtId="1" fontId="7" fillId="2" borderId="5" xfId="0" applyNumberFormat="1" applyFont="1" applyFill="1" applyBorder="1" applyAlignment="1">
      <alignment horizontal="center" vertical="center" wrapText="1"/>
    </xf>
    <xf numFmtId="0" fontId="5" fillId="2" borderId="5" xfId="0" applyFont="1" applyFill="1" applyBorder="1" applyAlignment="1">
      <alignment horizontal="justify" vertical="center" wrapText="1"/>
    </xf>
    <xf numFmtId="0" fontId="22" fillId="0" borderId="0" xfId="0" applyFont="1"/>
    <xf numFmtId="0" fontId="22" fillId="0" borderId="0" xfId="0" applyFont="1" applyAlignment="1">
      <alignment horizontal="justify"/>
    </xf>
    <xf numFmtId="0" fontId="22" fillId="0" borderId="0" xfId="0" applyFont="1" applyAlignment="1">
      <alignment vertical="center"/>
    </xf>
    <xf numFmtId="0" fontId="23" fillId="0" borderId="0" xfId="0" applyFont="1" applyAlignment="1">
      <alignment horizontal="justify"/>
    </xf>
    <xf numFmtId="0" fontId="22" fillId="0" borderId="0" xfId="0" applyFont="1" applyAlignment="1">
      <alignment vertical="center" wrapText="1"/>
    </xf>
    <xf numFmtId="0" fontId="22" fillId="0" borderId="0" xfId="0" applyFont="1" applyAlignment="1">
      <alignment wrapText="1"/>
    </xf>
    <xf numFmtId="0" fontId="23" fillId="3" borderId="5" xfId="0" applyFont="1" applyFill="1" applyBorder="1" applyAlignment="1">
      <alignment vertical="center" wrapText="1"/>
    </xf>
    <xf numFmtId="0" fontId="24" fillId="3" borderId="5" xfId="0" applyFont="1" applyFill="1" applyBorder="1" applyAlignment="1">
      <alignment horizontal="justify" vertical="center"/>
    </xf>
    <xf numFmtId="0" fontId="23" fillId="0" borderId="5" xfId="0" applyFont="1" applyBorder="1" applyAlignment="1">
      <alignment horizontal="left" vertical="center" wrapText="1"/>
    </xf>
    <xf numFmtId="0" fontId="24" fillId="0" borderId="5" xfId="0" applyFont="1" applyBorder="1" applyAlignment="1">
      <alignment horizontal="justify" vertical="center"/>
    </xf>
    <xf numFmtId="0" fontId="22" fillId="0" borderId="5" xfId="0" applyFont="1" applyBorder="1" applyAlignment="1">
      <alignment vertical="center" wrapText="1"/>
    </xf>
    <xf numFmtId="0" fontId="5" fillId="0" borderId="5" xfId="0" applyFont="1" applyBorder="1" applyAlignment="1">
      <alignment horizontal="justify" vertical="center"/>
    </xf>
    <xf numFmtId="0" fontId="5" fillId="0" borderId="5" xfId="0" applyFont="1" applyBorder="1" applyAlignment="1">
      <alignment vertical="center" wrapText="1"/>
    </xf>
    <xf numFmtId="0" fontId="25" fillId="0" borderId="5" xfId="0" applyFont="1" applyBorder="1" applyAlignment="1">
      <alignment vertical="center" wrapText="1"/>
    </xf>
    <xf numFmtId="0" fontId="25" fillId="0" borderId="0" xfId="0" applyFont="1" applyAlignment="1">
      <alignment vertical="center" wrapText="1"/>
    </xf>
    <xf numFmtId="0" fontId="26" fillId="0" borderId="5" xfId="0" applyFont="1" applyBorder="1" applyAlignment="1">
      <alignment vertical="center"/>
    </xf>
    <xf numFmtId="0" fontId="22" fillId="0" borderId="5" xfId="0" applyFont="1" applyBorder="1" applyAlignment="1">
      <alignment horizontal="justify" vertical="center"/>
    </xf>
    <xf numFmtId="0" fontId="22" fillId="0" borderId="5" xfId="0" applyFont="1" applyBorder="1" applyAlignment="1">
      <alignment horizontal="left" vertical="center" wrapText="1"/>
    </xf>
    <xf numFmtId="0" fontId="22" fillId="2" borderId="5" xfId="0" applyFont="1" applyFill="1" applyBorder="1" applyAlignment="1">
      <alignment horizontal="justify" vertical="center"/>
    </xf>
    <xf numFmtId="0" fontId="5" fillId="0" borderId="5" xfId="0" applyFont="1" applyBorder="1" applyAlignment="1">
      <alignment horizontal="justify" vertical="center" wrapText="1"/>
    </xf>
    <xf numFmtId="0" fontId="5" fillId="0" borderId="5" xfId="0" applyFont="1" applyBorder="1" applyAlignment="1">
      <alignment horizontal="left" vertical="center" wrapText="1"/>
    </xf>
    <xf numFmtId="0" fontId="27" fillId="0" borderId="5" xfId="0" applyFont="1" applyBorder="1" applyAlignment="1">
      <alignment horizontal="justify" vertical="center"/>
    </xf>
    <xf numFmtId="0" fontId="22" fillId="0" borderId="5" xfId="0" applyFont="1" applyBorder="1" applyAlignment="1">
      <alignment horizontal="justify" vertical="center" wrapText="1"/>
    </xf>
    <xf numFmtId="0" fontId="5" fillId="0" borderId="4" xfId="0" applyFont="1" applyBorder="1" applyAlignment="1">
      <alignment horizontal="left" vertical="center" wrapText="1"/>
    </xf>
    <xf numFmtId="0" fontId="5" fillId="0" borderId="4" xfId="0" applyFont="1" applyBorder="1" applyAlignment="1">
      <alignment vertical="center" wrapText="1"/>
    </xf>
    <xf numFmtId="0" fontId="5" fillId="0" borderId="10" xfId="0" applyFont="1" applyBorder="1" applyAlignment="1">
      <alignment vertical="center" wrapText="1"/>
    </xf>
    <xf numFmtId="0" fontId="23" fillId="4" borderId="5" xfId="0" applyFont="1" applyFill="1" applyBorder="1" applyAlignment="1">
      <alignment horizontal="justify" vertical="center" wrapText="1"/>
    </xf>
    <xf numFmtId="0" fontId="23" fillId="4" borderId="5" xfId="0" applyFont="1" applyFill="1" applyBorder="1" applyAlignment="1">
      <alignment horizontal="center" vertical="center" textRotation="90" wrapText="1"/>
    </xf>
    <xf numFmtId="0" fontId="29" fillId="0" borderId="5" xfId="0" applyFont="1" applyBorder="1" applyAlignment="1">
      <alignment horizontal="justify" vertical="top" wrapText="1"/>
    </xf>
    <xf numFmtId="0" fontId="23" fillId="0" borderId="5" xfId="0" applyFont="1" applyBorder="1" applyAlignment="1">
      <alignment horizontal="center" vertical="center" wrapText="1"/>
    </xf>
    <xf numFmtId="0" fontId="22" fillId="0" borderId="5" xfId="0" applyFont="1" applyBorder="1" applyAlignment="1">
      <alignment horizontal="justify" vertical="top" wrapText="1"/>
    </xf>
    <xf numFmtId="0" fontId="29" fillId="0" borderId="5" xfId="0" applyFont="1" applyBorder="1" applyAlignment="1">
      <alignment horizontal="justify" vertical="center" wrapText="1"/>
    </xf>
    <xf numFmtId="0" fontId="5" fillId="2" borderId="4" xfId="0" applyFont="1" applyFill="1" applyBorder="1" applyAlignment="1">
      <alignment horizontal="justify" vertical="top" wrapText="1"/>
    </xf>
    <xf numFmtId="0" fontId="22" fillId="0" borderId="4" xfId="0" applyFont="1" applyBorder="1" applyAlignment="1">
      <alignment vertical="center" wrapText="1"/>
    </xf>
    <xf numFmtId="0" fontId="5" fillId="2" borderId="4" xfId="0" applyFont="1" applyFill="1" applyBorder="1" applyAlignment="1">
      <alignment horizontal="justify" vertical="center" wrapText="1"/>
    </xf>
    <xf numFmtId="0" fontId="23" fillId="0" borderId="5" xfId="0" applyFont="1" applyBorder="1" applyAlignment="1">
      <alignment horizontal="justify" vertical="center"/>
    </xf>
    <xf numFmtId="0" fontId="22" fillId="0" borderId="0" xfId="0" applyFont="1" applyAlignment="1">
      <alignment horizontal="left" vertical="center" wrapText="1"/>
    </xf>
    <xf numFmtId="0" fontId="33" fillId="0" borderId="5" xfId="0" applyFont="1" applyBorder="1" applyAlignment="1">
      <alignment vertical="center" wrapText="1"/>
    </xf>
    <xf numFmtId="0" fontId="33" fillId="2" borderId="5" xfId="0" applyFont="1" applyFill="1" applyBorder="1" applyAlignment="1">
      <alignment vertical="center" wrapText="1"/>
    </xf>
    <xf numFmtId="0" fontId="22" fillId="0" borderId="11" xfId="0" applyFont="1" applyBorder="1" applyAlignment="1">
      <alignment vertical="center" wrapText="1"/>
    </xf>
    <xf numFmtId="0" fontId="23" fillId="7" borderId="5" xfId="0" applyFont="1" applyFill="1" applyBorder="1" applyAlignment="1">
      <alignment vertical="top" wrapText="1"/>
    </xf>
    <xf numFmtId="0" fontId="5" fillId="2" borderId="5" xfId="0" applyFont="1" applyFill="1" applyBorder="1" applyAlignment="1">
      <alignment horizontal="justify" vertical="top" wrapText="1"/>
    </xf>
    <xf numFmtId="0" fontId="29" fillId="0" borderId="5" xfId="0" applyFont="1" applyBorder="1" applyAlignment="1">
      <alignment horizontal="left" vertical="top" wrapText="1"/>
    </xf>
    <xf numFmtId="0" fontId="22" fillId="0" borderId="10" xfId="0" applyFont="1" applyBorder="1" applyAlignment="1">
      <alignment vertical="center" wrapText="1"/>
    </xf>
    <xf numFmtId="0" fontId="24" fillId="0" borderId="5" xfId="0" applyFont="1" applyBorder="1" applyAlignment="1">
      <alignment horizontal="left" vertical="center" wrapText="1"/>
    </xf>
    <xf numFmtId="1" fontId="10" fillId="2" borderId="5" xfId="0" applyNumberFormat="1" applyFont="1" applyFill="1" applyBorder="1" applyAlignment="1">
      <alignment horizontal="center" vertical="top"/>
    </xf>
    <xf numFmtId="0" fontId="27" fillId="0" borderId="5" xfId="0" applyFont="1" applyFill="1" applyBorder="1" applyAlignment="1">
      <alignment horizontal="justify" vertical="center"/>
    </xf>
    <xf numFmtId="0" fontId="5" fillId="0" borderId="5" xfId="0" applyFont="1" applyFill="1" applyBorder="1" applyAlignment="1">
      <alignment horizontal="justify" vertical="center"/>
    </xf>
    <xf numFmtId="0" fontId="22" fillId="0" borderId="5" xfId="0" applyFont="1" applyFill="1" applyBorder="1" applyAlignment="1">
      <alignment horizontal="justify" vertical="center" wrapText="1"/>
    </xf>
    <xf numFmtId="0" fontId="28" fillId="0" borderId="5" xfId="0" applyFont="1" applyFill="1" applyBorder="1" applyAlignment="1">
      <alignment horizontal="justify" vertical="center" wrapText="1"/>
    </xf>
    <xf numFmtId="0" fontId="23" fillId="0" borderId="5" xfId="0" applyFont="1" applyFill="1" applyBorder="1" applyAlignment="1">
      <alignment horizontal="justify" vertical="center" wrapText="1"/>
    </xf>
    <xf numFmtId="0" fontId="23" fillId="0" borderId="5" xfId="0" applyFont="1" applyFill="1" applyBorder="1" applyAlignment="1">
      <alignment horizontal="justify" vertical="top" wrapText="1"/>
    </xf>
    <xf numFmtId="0" fontId="23" fillId="0" borderId="5" xfId="0" applyFont="1" applyFill="1" applyBorder="1" applyAlignment="1">
      <alignment horizontal="center" vertical="center" wrapText="1"/>
    </xf>
    <xf numFmtId="0" fontId="22" fillId="0" borderId="5" xfId="0" applyFont="1" applyFill="1" applyBorder="1" applyAlignment="1">
      <alignment horizontal="justify" vertical="top" wrapText="1"/>
    </xf>
    <xf numFmtId="0" fontId="24" fillId="0" borderId="4" xfId="0" applyFont="1" applyFill="1" applyBorder="1" applyAlignment="1">
      <alignment horizontal="justify" vertical="center" wrapText="1"/>
    </xf>
    <xf numFmtId="0" fontId="5" fillId="0" borderId="4" xfId="0" applyFont="1" applyFill="1" applyBorder="1" applyAlignment="1">
      <alignment horizontal="justify" vertical="center" wrapText="1"/>
    </xf>
    <xf numFmtId="0" fontId="29" fillId="0" borderId="4" xfId="0" applyFont="1" applyFill="1" applyBorder="1" applyAlignment="1">
      <alignment horizontal="justify" vertical="top" wrapText="1"/>
    </xf>
    <xf numFmtId="0" fontId="22" fillId="0" borderId="4" xfId="0" applyFont="1" applyFill="1" applyBorder="1" applyAlignment="1">
      <alignment horizontal="center" vertical="center" wrapText="1"/>
    </xf>
    <xf numFmtId="0" fontId="23" fillId="0" borderId="4" xfId="0" applyFont="1" applyFill="1" applyBorder="1" applyAlignment="1">
      <alignment horizontal="justify" vertical="top" wrapText="1"/>
    </xf>
    <xf numFmtId="0" fontId="22" fillId="0" borderId="4" xfId="0" applyFont="1" applyFill="1" applyBorder="1" applyAlignment="1">
      <alignment horizontal="justify" vertical="top" wrapText="1"/>
    </xf>
    <xf numFmtId="0" fontId="23" fillId="0" borderId="4"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5" xfId="0" applyFont="1" applyFill="1" applyBorder="1" applyAlignment="1">
      <alignment vertical="center" wrapText="1"/>
    </xf>
    <xf numFmtId="0" fontId="23" fillId="0" borderId="5" xfId="0" applyFont="1" applyFill="1" applyBorder="1" applyAlignment="1">
      <alignment horizontal="justify" vertical="center"/>
    </xf>
    <xf numFmtId="0" fontId="22" fillId="0" borderId="5" xfId="0" applyFont="1" applyFill="1" applyBorder="1" applyAlignment="1">
      <alignment vertical="center" wrapText="1"/>
    </xf>
    <xf numFmtId="0" fontId="22" fillId="0" borderId="6" xfId="0" applyFont="1" applyFill="1" applyBorder="1" applyAlignment="1">
      <alignment vertical="center" wrapText="1"/>
    </xf>
    <xf numFmtId="0" fontId="29" fillId="0" borderId="5" xfId="0" applyFont="1" applyFill="1" applyBorder="1" applyAlignment="1">
      <alignment vertical="top" wrapText="1"/>
    </xf>
    <xf numFmtId="0" fontId="33" fillId="0" borderId="5" xfId="0" applyFont="1" applyFill="1" applyBorder="1" applyAlignment="1">
      <alignment vertical="center" wrapText="1"/>
    </xf>
    <xf numFmtId="0" fontId="3" fillId="0" borderId="0" xfId="0" applyFont="1" applyAlignment="1">
      <alignment horizontal="center" vertical="center" wrapText="1"/>
    </xf>
    <xf numFmtId="0" fontId="0" fillId="0" borderId="0" xfId="0" applyAlignment="1">
      <alignment horizont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wrapText="1"/>
    </xf>
    <xf numFmtId="0" fontId="3" fillId="0" borderId="6" xfId="0" applyFont="1" applyBorder="1" applyAlignment="1">
      <alignment vertical="center" wrapText="1"/>
    </xf>
    <xf numFmtId="0" fontId="16" fillId="0" borderId="3" xfId="0" applyFont="1" applyBorder="1" applyAlignment="1">
      <alignment vertical="center" wrapText="1"/>
    </xf>
    <xf numFmtId="0" fontId="16" fillId="0" borderId="8" xfId="0" applyFont="1" applyBorder="1" applyAlignment="1">
      <alignment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0" xfId="0" applyFont="1" applyBorder="1" applyAlignment="1">
      <alignment horizontal="center" vertical="center" wrapText="1"/>
    </xf>
    <xf numFmtId="0" fontId="23" fillId="6" borderId="0" xfId="0" applyFont="1" applyFill="1" applyAlignment="1">
      <alignment horizontal="center" vertical="center" wrapText="1"/>
    </xf>
    <xf numFmtId="0" fontId="6" fillId="6" borderId="0" xfId="0" applyFont="1" applyFill="1" applyAlignment="1">
      <alignment horizontal="center" vertical="center" wrapText="1"/>
    </xf>
    <xf numFmtId="0" fontId="5" fillId="0" borderId="4" xfId="0" applyFont="1" applyBorder="1" applyAlignment="1">
      <alignment horizontal="left" vertical="center" wrapText="1"/>
    </xf>
    <xf numFmtId="0" fontId="5" fillId="0" borderId="10" xfId="0" applyFont="1" applyBorder="1" applyAlignment="1">
      <alignment horizontal="left" vertical="center" wrapText="1"/>
    </xf>
    <xf numFmtId="0" fontId="5" fillId="0" borderId="13" xfId="0" applyFont="1" applyBorder="1" applyAlignment="1">
      <alignment horizontal="center" vertical="center" wrapText="1"/>
    </xf>
    <xf numFmtId="0" fontId="5" fillId="0" borderId="4"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23" fillId="0" borderId="6" xfId="0" applyFont="1" applyFill="1" applyBorder="1" applyAlignment="1">
      <alignment horizontal="left" vertical="center" wrapText="1"/>
    </xf>
    <xf numFmtId="0" fontId="32" fillId="0" borderId="3" xfId="0" applyFont="1" applyFill="1" applyBorder="1" applyAlignment="1">
      <alignment horizontal="left" vertical="center" wrapText="1"/>
    </xf>
    <xf numFmtId="0" fontId="32" fillId="0" borderId="8" xfId="0" applyFont="1" applyFill="1" applyBorder="1" applyAlignment="1">
      <alignment horizontal="left" vertical="center" wrapText="1"/>
    </xf>
    <xf numFmtId="0" fontId="3" fillId="0" borderId="0" xfId="0" applyFont="1" applyAlignment="1">
      <alignment horizontal="center" vertical="top"/>
    </xf>
    <xf numFmtId="0" fontId="9" fillId="0" borderId="9" xfId="0" applyFont="1" applyBorder="1" applyAlignment="1">
      <alignment horizontal="center" vertical="center" wrapText="1"/>
    </xf>
    <xf numFmtId="0" fontId="21" fillId="0" borderId="9" xfId="0" applyFont="1" applyBorder="1" applyAlignment="1">
      <alignment horizontal="center" vertical="center" wrapText="1"/>
    </xf>
    <xf numFmtId="0" fontId="15" fillId="0" borderId="3" xfId="0" applyFont="1" applyBorder="1" applyAlignment="1">
      <alignment horizontal="center" vertical="center" wrapText="1"/>
    </xf>
  </cellXfs>
  <cellStyles count="3">
    <cellStyle name="Comma"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281940</xdr:colOff>
      <xdr:row>1</xdr:row>
      <xdr:rowOff>175260</xdr:rowOff>
    </xdr:from>
    <xdr:to>
      <xdr:col>1</xdr:col>
      <xdr:colOff>3390900</xdr:colOff>
      <xdr:row>5</xdr:row>
      <xdr:rowOff>91440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1940" y="358140"/>
          <a:ext cx="3634740" cy="6477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274320</xdr:colOff>
      <xdr:row>1</xdr:row>
      <xdr:rowOff>1</xdr:rowOff>
    </xdr:from>
    <xdr:ext cx="5749925" cy="902970"/>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83920" y="190501"/>
          <a:ext cx="5749925" cy="902970"/>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2441" y="175260"/>
          <a:ext cx="6080760" cy="7162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429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B45EA01B-36CB-40FE-908F-0916778CDC5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67640"/>
          <a:ext cx="6080760" cy="716280"/>
        </a:xfrm>
        <a:prstGeom prst="rect">
          <a:avLst/>
        </a:prstGeom>
        <a:noFill/>
        <a:ln w="9525">
          <a:noFill/>
          <a:miter lim="800000"/>
          <a:headEnd/>
          <a:tailEnd/>
        </a:ln>
      </xdr:spPr>
    </xdr:pic>
    <xdr:clientData/>
  </xdr:oneCellAnchor>
  <xdr:oneCellAnchor>
    <xdr:from>
      <xdr:col>0</xdr:col>
      <xdr:colOff>465993</xdr:colOff>
      <xdr:row>0</xdr:row>
      <xdr:rowOff>124558</xdr:rowOff>
    </xdr:from>
    <xdr:ext cx="6080760" cy="716280"/>
    <xdr:pic>
      <xdr:nvPicPr>
        <xdr:cNvPr id="3" name="Picture 2">
          <a:extLst>
            <a:ext uri="{FF2B5EF4-FFF2-40B4-BE49-F238E27FC236}">
              <a16:creationId xmlns:a16="http://schemas.microsoft.com/office/drawing/2014/main" id="{69F223C8-4783-42B4-81C8-B19AF8176E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5993" y="124558"/>
          <a:ext cx="6080760" cy="716280"/>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701040</xdr:colOff>
      <xdr:row>0</xdr:row>
      <xdr:rowOff>167640</xdr:rowOff>
    </xdr:from>
    <xdr:ext cx="5582285" cy="876300"/>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05790" y="167640"/>
          <a:ext cx="5582285" cy="876300"/>
        </a:xfrm>
        <a:prstGeom prst="rect">
          <a:avLst/>
        </a:prstGeom>
        <a:noFill/>
        <a:ln w="9525">
          <a:noFill/>
          <a:miter lim="800000"/>
          <a:headEnd/>
          <a:tailEnd/>
        </a:ln>
      </xdr:spPr>
    </xdr:pic>
    <xdr:clientData/>
  </xdr:oneCellAnchor>
  <xdr:oneCellAnchor>
    <xdr:from>
      <xdr:col>0</xdr:col>
      <xdr:colOff>701040</xdr:colOff>
      <xdr:row>0</xdr:row>
      <xdr:rowOff>167640</xdr:rowOff>
    </xdr:from>
    <xdr:ext cx="5582285" cy="876300"/>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05790" y="167640"/>
          <a:ext cx="5582285" cy="876300"/>
        </a:xfrm>
        <a:prstGeom prst="rect">
          <a:avLst/>
        </a:prstGeom>
        <a:noFill/>
        <a:ln w="9525">
          <a:noFill/>
          <a:miter lim="800000"/>
          <a:headEnd/>
          <a:tailEnd/>
        </a:ln>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1127761</xdr:colOff>
      <xdr:row>0</xdr:row>
      <xdr:rowOff>68581</xdr:rowOff>
    </xdr:from>
    <xdr:ext cx="5695950" cy="845820"/>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13411" y="68581"/>
          <a:ext cx="5695950" cy="845820"/>
        </a:xfrm>
        <a:prstGeom prst="rect">
          <a:avLst/>
        </a:prstGeom>
        <a:noFill/>
        <a:ln w="9525">
          <a:noFill/>
          <a:miter lim="800000"/>
          <a:headEnd/>
          <a:tailEnd/>
        </a:ln>
      </xdr:spPr>
    </xdr:pic>
    <xdr:clientData/>
  </xdr:oneCellAnchor>
  <xdr:oneCellAnchor>
    <xdr:from>
      <xdr:col>0</xdr:col>
      <xdr:colOff>1127761</xdr:colOff>
      <xdr:row>0</xdr:row>
      <xdr:rowOff>68581</xdr:rowOff>
    </xdr:from>
    <xdr:ext cx="5695950" cy="845820"/>
    <xdr:pic>
      <xdr:nvPicPr>
        <xdr:cNvPr id="3" name="Picture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13411" y="68581"/>
          <a:ext cx="5695950" cy="845820"/>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3"/>
  <sheetViews>
    <sheetView view="pageBreakPreview" zoomScaleNormal="100" zoomScaleSheetLayoutView="100" workbookViewId="0">
      <selection activeCell="A8" sqref="A8:C8"/>
    </sheetView>
  </sheetViews>
  <sheetFormatPr defaultRowHeight="14.4" x14ac:dyDescent="0.3"/>
  <cols>
    <col min="1" max="1" width="6.5546875" customWidth="1"/>
    <col min="2" max="2" width="83.5546875" customWidth="1"/>
    <col min="3" max="3" width="16.109375" customWidth="1"/>
  </cols>
  <sheetData>
    <row r="1" spans="1:3" x14ac:dyDescent="0.3">
      <c r="A1" s="19"/>
      <c r="B1" s="19"/>
    </row>
    <row r="2" spans="1:3" x14ac:dyDescent="0.3">
      <c r="A2" s="19"/>
      <c r="B2" s="19"/>
    </row>
    <row r="3" spans="1:3" x14ac:dyDescent="0.3">
      <c r="A3" s="19"/>
      <c r="B3" s="19"/>
    </row>
    <row r="4" spans="1:3" x14ac:dyDescent="0.3">
      <c r="A4" s="19"/>
      <c r="B4" s="19"/>
    </row>
    <row r="5" spans="1:3" x14ac:dyDescent="0.3">
      <c r="A5" s="19"/>
      <c r="B5" s="19"/>
    </row>
    <row r="6" spans="1:3" x14ac:dyDescent="0.3">
      <c r="A6" s="19"/>
      <c r="B6" s="19"/>
    </row>
    <row r="7" spans="1:3" x14ac:dyDescent="0.3">
      <c r="A7" s="19"/>
      <c r="B7" s="19"/>
    </row>
    <row r="8" spans="1:3" ht="31.95" customHeight="1" x14ac:dyDescent="0.3">
      <c r="A8" s="162" t="s">
        <v>266</v>
      </c>
      <c r="B8" s="162"/>
      <c r="C8" s="163"/>
    </row>
    <row r="9" spans="1:3" ht="15" x14ac:dyDescent="0.3">
      <c r="A9" s="20"/>
      <c r="B9" s="20"/>
    </row>
    <row r="10" spans="1:3" ht="15.6" x14ac:dyDescent="0.3">
      <c r="A10" s="23" t="s">
        <v>59</v>
      </c>
      <c r="B10" s="9" t="s">
        <v>122</v>
      </c>
      <c r="C10" s="23" t="s">
        <v>123</v>
      </c>
    </row>
    <row r="11" spans="1:3" ht="15" x14ac:dyDescent="0.3">
      <c r="A11" s="24">
        <v>1</v>
      </c>
      <c r="B11" s="10" t="s">
        <v>128</v>
      </c>
      <c r="C11" s="25">
        <v>2</v>
      </c>
    </row>
    <row r="12" spans="1:3" ht="15" x14ac:dyDescent="0.3">
      <c r="A12" s="24">
        <v>2</v>
      </c>
      <c r="B12" s="10" t="s">
        <v>141</v>
      </c>
      <c r="C12" s="25">
        <v>5</v>
      </c>
    </row>
    <row r="13" spans="1:3" ht="15" x14ac:dyDescent="0.3">
      <c r="A13" s="24">
        <v>3</v>
      </c>
      <c r="B13" s="10" t="s">
        <v>40</v>
      </c>
      <c r="C13" s="25">
        <v>6</v>
      </c>
    </row>
  </sheetData>
  <mergeCells count="1">
    <mergeCell ref="A8:C8"/>
  </mergeCells>
  <pageMargins left="0.7" right="0.7" top="0.75" bottom="0.75" header="0.3" footer="0.3"/>
  <pageSetup paperSize="9" scale="82" fitToHeight="0" orientation="portrait" r:id="rId1"/>
  <headerFooter>
    <oddHeader>&amp;R&amp;"Arial,Bold"&amp;14Annexure A</oddHeader>
    <oddFooter>&amp;C&amp;"Arial,Bold"&amp;12&amp;P/&amp;N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79"/>
  <sheetViews>
    <sheetView view="pageBreakPreview" topLeftCell="A4" zoomScaleNormal="100" zoomScaleSheetLayoutView="100" workbookViewId="0">
      <selection activeCell="C56" sqref="C56"/>
    </sheetView>
  </sheetViews>
  <sheetFormatPr defaultColWidth="9.109375" defaultRowHeight="13.8" x14ac:dyDescent="0.25"/>
  <cols>
    <col min="1" max="1" width="6.5546875" style="34" customWidth="1"/>
    <col min="2" max="2" width="92.88671875" style="37" customWidth="1"/>
    <col min="3" max="3" width="6.5546875" style="33" customWidth="1"/>
    <col min="4" max="4" width="7.44140625" style="33" customWidth="1"/>
    <col min="5" max="5" width="11" style="33" customWidth="1"/>
    <col min="6" max="16384" width="9.109375" style="33"/>
  </cols>
  <sheetData>
    <row r="2" spans="1:5" ht="15" customHeight="1" x14ac:dyDescent="0.25">
      <c r="A2" s="33"/>
    </row>
    <row r="3" spans="1:5" x14ac:dyDescent="0.25">
      <c r="A3" s="33"/>
    </row>
    <row r="5" spans="1:5" x14ac:dyDescent="0.25">
      <c r="B5" s="38"/>
    </row>
    <row r="7" spans="1:5" ht="53.4" customHeight="1" x14ac:dyDescent="0.25">
      <c r="A7" s="164" t="s">
        <v>142</v>
      </c>
      <c r="B7" s="165"/>
      <c r="C7" s="166"/>
      <c r="D7" s="166"/>
      <c r="E7" s="166"/>
    </row>
    <row r="9" spans="1:5" s="35" customFormat="1" ht="15.6" x14ac:dyDescent="0.3">
      <c r="A9" s="12" t="s">
        <v>59</v>
      </c>
      <c r="B9" s="39" t="s">
        <v>57</v>
      </c>
      <c r="C9" s="12" t="s">
        <v>3</v>
      </c>
      <c r="D9" s="12" t="s">
        <v>4</v>
      </c>
      <c r="E9" s="12" t="s">
        <v>5</v>
      </c>
    </row>
    <row r="10" spans="1:5" s="35" customFormat="1" ht="15.6" x14ac:dyDescent="0.3">
      <c r="A10" s="9">
        <v>1</v>
      </c>
      <c r="B10" s="39" t="s">
        <v>6</v>
      </c>
      <c r="C10" s="11"/>
      <c r="D10" s="11"/>
      <c r="E10" s="11"/>
    </row>
    <row r="11" spans="1:5" s="35" customFormat="1" ht="45" x14ac:dyDescent="0.3">
      <c r="A11" s="11" t="s">
        <v>53</v>
      </c>
      <c r="B11" s="40" t="s">
        <v>78</v>
      </c>
      <c r="C11" s="11"/>
      <c r="D11" s="11"/>
      <c r="E11" s="11"/>
    </row>
    <row r="12" spans="1:5" s="35" customFormat="1" ht="30" x14ac:dyDescent="0.3">
      <c r="A12" s="10" t="s">
        <v>58</v>
      </c>
      <c r="B12" s="40" t="s">
        <v>140</v>
      </c>
      <c r="C12" s="11"/>
      <c r="D12" s="11"/>
      <c r="E12" s="11"/>
    </row>
    <row r="13" spans="1:5" s="35" customFormat="1" ht="90" x14ac:dyDescent="0.3">
      <c r="A13" s="11" t="s">
        <v>70</v>
      </c>
      <c r="B13" s="40" t="s">
        <v>129</v>
      </c>
      <c r="C13" s="11"/>
      <c r="D13" s="11"/>
      <c r="E13" s="11"/>
    </row>
    <row r="14" spans="1:5" s="35" customFormat="1" ht="60" x14ac:dyDescent="0.3">
      <c r="A14" s="11" t="s">
        <v>73</v>
      </c>
      <c r="B14" s="40" t="s">
        <v>130</v>
      </c>
      <c r="C14" s="11"/>
      <c r="D14" s="11"/>
      <c r="E14" s="11"/>
    </row>
    <row r="15" spans="1:5" s="35" customFormat="1" ht="30" x14ac:dyDescent="0.3">
      <c r="A15" s="11" t="s">
        <v>139</v>
      </c>
      <c r="B15" s="40" t="s">
        <v>8</v>
      </c>
      <c r="C15" s="11"/>
      <c r="D15" s="11"/>
      <c r="E15" s="11"/>
    </row>
    <row r="16" spans="1:5" s="35" customFormat="1" ht="22.95" customHeight="1" x14ac:dyDescent="0.3">
      <c r="A16" s="10" t="s">
        <v>138</v>
      </c>
      <c r="B16" s="40" t="s">
        <v>74</v>
      </c>
      <c r="C16" s="11"/>
      <c r="D16" s="11"/>
      <c r="E16" s="11"/>
    </row>
    <row r="17" spans="1:5" s="35" customFormat="1" ht="24.6" customHeight="1" x14ac:dyDescent="0.3">
      <c r="A17" s="10">
        <v>1.7</v>
      </c>
      <c r="B17" s="40" t="s">
        <v>75</v>
      </c>
      <c r="C17" s="11"/>
      <c r="D17" s="11"/>
      <c r="E17" s="11"/>
    </row>
    <row r="18" spans="1:5" s="35" customFormat="1" ht="45" x14ac:dyDescent="0.3">
      <c r="A18" s="10">
        <v>1.8</v>
      </c>
      <c r="B18" s="40" t="s">
        <v>2</v>
      </c>
      <c r="C18" s="11"/>
      <c r="D18" s="11"/>
      <c r="E18" s="11"/>
    </row>
    <row r="19" spans="1:5" s="35" customFormat="1" ht="15" x14ac:dyDescent="0.3">
      <c r="A19" s="11"/>
      <c r="B19" s="40"/>
      <c r="C19" s="11"/>
      <c r="D19" s="11"/>
      <c r="E19" s="11"/>
    </row>
    <row r="20" spans="1:5" s="35" customFormat="1" ht="15.6" x14ac:dyDescent="0.3">
      <c r="A20" s="15">
        <v>2</v>
      </c>
      <c r="B20" s="41" t="s">
        <v>52</v>
      </c>
      <c r="C20" s="11"/>
      <c r="D20" s="11"/>
      <c r="E20" s="11"/>
    </row>
    <row r="21" spans="1:5" s="35" customFormat="1" ht="45" x14ac:dyDescent="0.3">
      <c r="A21" s="11" t="s">
        <v>60</v>
      </c>
      <c r="B21" s="40" t="s">
        <v>54</v>
      </c>
      <c r="C21" s="11"/>
      <c r="D21" s="11"/>
      <c r="E21" s="11"/>
    </row>
    <row r="22" spans="1:5" s="35" customFormat="1" ht="45" x14ac:dyDescent="0.3">
      <c r="A22" s="11" t="s">
        <v>61</v>
      </c>
      <c r="B22" s="40" t="s">
        <v>55</v>
      </c>
      <c r="C22" s="11"/>
      <c r="D22" s="11"/>
      <c r="E22" s="11"/>
    </row>
    <row r="23" spans="1:5" s="35" customFormat="1" ht="15" x14ac:dyDescent="0.3">
      <c r="A23" s="11" t="s">
        <v>62</v>
      </c>
      <c r="B23" s="40" t="s">
        <v>56</v>
      </c>
      <c r="C23" s="11"/>
      <c r="D23" s="11"/>
      <c r="E23" s="11"/>
    </row>
    <row r="24" spans="1:5" s="35" customFormat="1" ht="15" x14ac:dyDescent="0.3">
      <c r="A24" s="11" t="s">
        <v>63</v>
      </c>
      <c r="B24" s="40" t="s">
        <v>30</v>
      </c>
      <c r="C24" s="11"/>
      <c r="D24" s="11"/>
      <c r="E24" s="11"/>
    </row>
    <row r="25" spans="1:5" s="35" customFormat="1" ht="30" x14ac:dyDescent="0.3">
      <c r="A25" s="11" t="s">
        <v>64</v>
      </c>
      <c r="B25" s="40" t="s">
        <v>66</v>
      </c>
      <c r="C25" s="11"/>
      <c r="D25" s="11"/>
      <c r="E25" s="11"/>
    </row>
    <row r="26" spans="1:5" s="35" customFormat="1" ht="15" x14ac:dyDescent="0.3">
      <c r="A26" s="11"/>
      <c r="B26" s="40"/>
      <c r="C26" s="11"/>
      <c r="D26" s="11"/>
      <c r="E26" s="11"/>
    </row>
    <row r="27" spans="1:5" s="35" customFormat="1" ht="15.6" x14ac:dyDescent="0.3">
      <c r="A27" s="9">
        <v>3</v>
      </c>
      <c r="B27" s="39" t="s">
        <v>1</v>
      </c>
      <c r="C27" s="11"/>
      <c r="D27" s="11"/>
      <c r="E27" s="11"/>
    </row>
    <row r="28" spans="1:5" s="35" customFormat="1" ht="30" x14ac:dyDescent="0.3">
      <c r="A28" s="11"/>
      <c r="B28" s="42" t="s">
        <v>105</v>
      </c>
      <c r="C28" s="11"/>
      <c r="D28" s="11"/>
      <c r="E28" s="11"/>
    </row>
    <row r="29" spans="1:5" s="35" customFormat="1" ht="15" x14ac:dyDescent="0.3">
      <c r="A29" s="11" t="s">
        <v>65</v>
      </c>
      <c r="B29" s="42" t="s">
        <v>88</v>
      </c>
      <c r="C29" s="11"/>
      <c r="D29" s="11"/>
      <c r="E29" s="11"/>
    </row>
    <row r="30" spans="1:5" s="35" customFormat="1" ht="15" x14ac:dyDescent="0.3">
      <c r="A30" s="11" t="s">
        <v>89</v>
      </c>
      <c r="B30" s="42" t="s">
        <v>98</v>
      </c>
      <c r="C30" s="11"/>
      <c r="D30" s="11"/>
      <c r="E30" s="11"/>
    </row>
    <row r="31" spans="1:5" s="35" customFormat="1" ht="15" x14ac:dyDescent="0.3">
      <c r="A31" s="11" t="s">
        <v>90</v>
      </c>
      <c r="B31" s="42" t="s">
        <v>97</v>
      </c>
      <c r="C31" s="11"/>
      <c r="D31" s="11"/>
      <c r="E31" s="11"/>
    </row>
    <row r="32" spans="1:5" s="35" customFormat="1" ht="15" x14ac:dyDescent="0.3">
      <c r="A32" s="11" t="s">
        <v>91</v>
      </c>
      <c r="B32" s="42" t="s">
        <v>96</v>
      </c>
      <c r="C32" s="11"/>
      <c r="D32" s="11"/>
      <c r="E32" s="11"/>
    </row>
    <row r="33" spans="1:5" s="35" customFormat="1" ht="30" x14ac:dyDescent="0.3">
      <c r="A33" s="11" t="s">
        <v>92</v>
      </c>
      <c r="B33" s="42" t="s">
        <v>99</v>
      </c>
      <c r="C33" s="11"/>
      <c r="D33" s="11"/>
      <c r="E33" s="11"/>
    </row>
    <row r="34" spans="1:5" s="35" customFormat="1" ht="15" x14ac:dyDescent="0.3">
      <c r="A34" s="11" t="s">
        <v>93</v>
      </c>
      <c r="B34" s="42" t="s">
        <v>100</v>
      </c>
      <c r="C34" s="11"/>
      <c r="D34" s="11"/>
      <c r="E34" s="11"/>
    </row>
    <row r="35" spans="1:5" s="35" customFormat="1" ht="15" x14ac:dyDescent="0.3">
      <c r="A35" s="10">
        <v>3.7</v>
      </c>
      <c r="B35" s="42" t="s">
        <v>95</v>
      </c>
      <c r="C35" s="11"/>
      <c r="D35" s="11"/>
      <c r="E35" s="11"/>
    </row>
    <row r="36" spans="1:5" s="35" customFormat="1" ht="15" x14ac:dyDescent="0.3">
      <c r="A36" s="11" t="s">
        <v>94</v>
      </c>
      <c r="B36" s="42" t="s">
        <v>101</v>
      </c>
      <c r="C36" s="11"/>
      <c r="D36" s="11"/>
      <c r="E36" s="11"/>
    </row>
    <row r="37" spans="1:5" s="35" customFormat="1" ht="15" x14ac:dyDescent="0.3">
      <c r="A37" s="11" t="s">
        <v>102</v>
      </c>
      <c r="B37" s="40" t="s">
        <v>131</v>
      </c>
      <c r="C37" s="11"/>
      <c r="D37" s="11"/>
      <c r="E37" s="11"/>
    </row>
    <row r="38" spans="1:5" s="35" customFormat="1" ht="15" x14ac:dyDescent="0.3">
      <c r="A38" s="11"/>
      <c r="B38" s="40"/>
      <c r="C38" s="11"/>
      <c r="D38" s="11"/>
      <c r="E38" s="11"/>
    </row>
    <row r="39" spans="1:5" s="35" customFormat="1" ht="15.6" x14ac:dyDescent="0.3">
      <c r="A39" s="15">
        <v>3</v>
      </c>
      <c r="B39" s="39" t="s">
        <v>7</v>
      </c>
      <c r="C39" s="11"/>
      <c r="D39" s="11"/>
      <c r="E39" s="11"/>
    </row>
    <row r="40" spans="1:5" s="35" customFormat="1" ht="30" x14ac:dyDescent="0.3">
      <c r="A40" s="13" t="s">
        <v>65</v>
      </c>
      <c r="B40" s="40" t="s">
        <v>67</v>
      </c>
      <c r="C40" s="11"/>
      <c r="D40" s="11"/>
      <c r="E40" s="11"/>
    </row>
    <row r="41" spans="1:5" s="35" customFormat="1" ht="15" x14ac:dyDescent="0.3">
      <c r="A41" s="13" t="s">
        <v>89</v>
      </c>
      <c r="B41" s="40" t="s">
        <v>69</v>
      </c>
      <c r="C41" s="11"/>
      <c r="D41" s="11"/>
      <c r="E41" s="11"/>
    </row>
    <row r="42" spans="1:5" s="35" customFormat="1" ht="15" x14ac:dyDescent="0.3">
      <c r="A42" s="13" t="s">
        <v>90</v>
      </c>
      <c r="B42" s="40" t="s">
        <v>68</v>
      </c>
      <c r="C42" s="11"/>
      <c r="D42" s="11"/>
      <c r="E42" s="11"/>
    </row>
    <row r="43" spans="1:5" s="35" customFormat="1" ht="15" x14ac:dyDescent="0.3">
      <c r="A43" s="16" t="s">
        <v>91</v>
      </c>
      <c r="B43" s="40" t="s">
        <v>71</v>
      </c>
      <c r="C43" s="14"/>
      <c r="D43" s="14"/>
      <c r="E43" s="11"/>
    </row>
    <row r="44" spans="1:5" s="35" customFormat="1" ht="15" x14ac:dyDescent="0.3">
      <c r="A44" s="13" t="s">
        <v>92</v>
      </c>
      <c r="B44" s="40" t="s">
        <v>72</v>
      </c>
      <c r="C44" s="11"/>
      <c r="D44" s="11"/>
      <c r="E44" s="11"/>
    </row>
    <row r="45" spans="1:5" s="35" customFormat="1" ht="15" x14ac:dyDescent="0.3">
      <c r="A45" s="11"/>
      <c r="B45" s="42"/>
      <c r="C45" s="11"/>
      <c r="D45" s="11"/>
      <c r="E45" s="11"/>
    </row>
    <row r="46" spans="1:5" s="35" customFormat="1" ht="15.6" x14ac:dyDescent="0.3">
      <c r="A46" s="9">
        <v>4</v>
      </c>
      <c r="B46" s="39" t="s">
        <v>9</v>
      </c>
      <c r="C46" s="11"/>
      <c r="D46" s="11"/>
      <c r="E46" s="11"/>
    </row>
    <row r="47" spans="1:5" s="35" customFormat="1" ht="15" x14ac:dyDescent="0.3">
      <c r="A47" s="16"/>
      <c r="B47" s="42" t="s">
        <v>10</v>
      </c>
      <c r="C47" s="11"/>
      <c r="D47" s="11"/>
      <c r="E47" s="11"/>
    </row>
    <row r="48" spans="1:5" s="35" customFormat="1" ht="60" x14ac:dyDescent="0.3">
      <c r="A48" s="16" t="s">
        <v>107</v>
      </c>
      <c r="B48" s="42" t="s">
        <v>76</v>
      </c>
      <c r="C48" s="11"/>
      <c r="D48" s="11"/>
      <c r="E48" s="11"/>
    </row>
    <row r="49" spans="1:5" s="35" customFormat="1" ht="54.6" customHeight="1" x14ac:dyDescent="0.3">
      <c r="A49" s="13"/>
      <c r="B49" s="39" t="s">
        <v>77</v>
      </c>
      <c r="C49" s="17" t="s">
        <v>11</v>
      </c>
      <c r="D49" s="11"/>
      <c r="E49" s="11"/>
    </row>
    <row r="50" spans="1:5" s="35" customFormat="1" ht="30" x14ac:dyDescent="0.3">
      <c r="A50" s="13" t="s">
        <v>108</v>
      </c>
      <c r="B50" s="42" t="s">
        <v>132</v>
      </c>
      <c r="C50" s="11">
        <v>35</v>
      </c>
      <c r="D50" s="11"/>
      <c r="E50" s="11"/>
    </row>
    <row r="51" spans="1:5" s="35" customFormat="1" ht="30" x14ac:dyDescent="0.3">
      <c r="A51" s="13" t="s">
        <v>109</v>
      </c>
      <c r="B51" s="42" t="s">
        <v>127</v>
      </c>
      <c r="C51" s="11">
        <v>10</v>
      </c>
      <c r="D51" s="11"/>
      <c r="E51" s="11"/>
    </row>
    <row r="52" spans="1:5" s="35" customFormat="1" ht="75" x14ac:dyDescent="0.3">
      <c r="A52" s="16" t="s">
        <v>110</v>
      </c>
      <c r="B52" s="40" t="s">
        <v>133</v>
      </c>
      <c r="C52" s="13">
        <v>55</v>
      </c>
      <c r="D52" s="11"/>
      <c r="E52" s="11"/>
    </row>
    <row r="53" spans="1:5" s="35" customFormat="1" ht="15.6" x14ac:dyDescent="0.3">
      <c r="A53" s="13"/>
      <c r="B53" s="39" t="s">
        <v>12</v>
      </c>
      <c r="C53" s="12">
        <f>SUM(C50:C52)</f>
        <v>100</v>
      </c>
      <c r="D53" s="11"/>
      <c r="E53" s="11"/>
    </row>
    <row r="54" spans="1:5" s="35" customFormat="1" ht="15" x14ac:dyDescent="0.3">
      <c r="A54" s="13"/>
      <c r="B54" s="42" t="s">
        <v>124</v>
      </c>
      <c r="C54" s="11"/>
      <c r="D54" s="11"/>
      <c r="E54" s="11"/>
    </row>
    <row r="55" spans="1:5" s="35" customFormat="1" ht="31.2" x14ac:dyDescent="0.3">
      <c r="A55" s="13" t="s">
        <v>106</v>
      </c>
      <c r="B55" s="39" t="s">
        <v>13</v>
      </c>
      <c r="C55" s="11"/>
      <c r="D55" s="11"/>
      <c r="E55" s="11"/>
    </row>
    <row r="56" spans="1:5" s="35" customFormat="1" ht="61.8" x14ac:dyDescent="0.3">
      <c r="A56" s="13" t="s">
        <v>111</v>
      </c>
      <c r="B56" s="42" t="s">
        <v>103</v>
      </c>
      <c r="C56" s="11"/>
      <c r="D56" s="11"/>
      <c r="E56" s="11"/>
    </row>
    <row r="57" spans="1:5" s="35" customFormat="1" ht="46.2" x14ac:dyDescent="0.3">
      <c r="A57" s="13" t="s">
        <v>112</v>
      </c>
      <c r="B57" s="42" t="s">
        <v>104</v>
      </c>
      <c r="C57" s="11"/>
      <c r="D57" s="11"/>
      <c r="E57" s="11"/>
    </row>
    <row r="58" spans="1:5" s="35" customFormat="1" ht="15" x14ac:dyDescent="0.3">
      <c r="A58" s="13"/>
      <c r="B58" s="42"/>
      <c r="C58" s="11"/>
      <c r="D58" s="11"/>
      <c r="E58" s="11"/>
    </row>
    <row r="59" spans="1:5" s="35" customFormat="1" ht="15.6" x14ac:dyDescent="0.3">
      <c r="A59" s="18">
        <v>6</v>
      </c>
      <c r="B59" s="39" t="s">
        <v>14</v>
      </c>
      <c r="C59" s="11"/>
      <c r="D59" s="11"/>
      <c r="E59" s="11"/>
    </row>
    <row r="60" spans="1:5" s="35" customFormat="1" ht="30" x14ac:dyDescent="0.3">
      <c r="A60" s="16">
        <v>6.1</v>
      </c>
      <c r="B60" s="42" t="s">
        <v>15</v>
      </c>
      <c r="C60" s="11"/>
      <c r="D60" s="11"/>
      <c r="E60" s="11"/>
    </row>
    <row r="61" spans="1:5" s="35" customFormat="1" ht="45" x14ac:dyDescent="0.3">
      <c r="A61" s="16">
        <v>6.2</v>
      </c>
      <c r="B61" s="42" t="s">
        <v>79</v>
      </c>
      <c r="C61" s="11"/>
      <c r="D61" s="11"/>
      <c r="E61" s="11"/>
    </row>
    <row r="62" spans="1:5" s="35" customFormat="1" ht="75" x14ac:dyDescent="0.3">
      <c r="A62" s="16">
        <v>6.3</v>
      </c>
      <c r="B62" s="42" t="s">
        <v>16</v>
      </c>
      <c r="C62" s="11"/>
      <c r="D62" s="11"/>
      <c r="E62" s="11"/>
    </row>
    <row r="63" spans="1:5" s="35" customFormat="1" ht="75" x14ac:dyDescent="0.3">
      <c r="A63" s="16">
        <v>6.4</v>
      </c>
      <c r="B63" s="42" t="s">
        <v>17</v>
      </c>
      <c r="C63" s="11"/>
      <c r="D63" s="11"/>
      <c r="E63" s="11"/>
    </row>
    <row r="64" spans="1:5" s="35" customFormat="1" ht="30" x14ac:dyDescent="0.3">
      <c r="A64" s="16">
        <v>6.5</v>
      </c>
      <c r="B64" s="42" t="s">
        <v>84</v>
      </c>
      <c r="C64" s="11"/>
      <c r="D64" s="11"/>
      <c r="E64" s="11"/>
    </row>
    <row r="65" spans="1:5" s="35" customFormat="1" ht="15" x14ac:dyDescent="0.3">
      <c r="A65" s="13"/>
      <c r="B65" s="42"/>
      <c r="C65" s="11"/>
      <c r="D65" s="11"/>
      <c r="E65" s="11"/>
    </row>
    <row r="66" spans="1:5" s="35" customFormat="1" ht="15.6" x14ac:dyDescent="0.3">
      <c r="A66" s="18">
        <v>7</v>
      </c>
      <c r="B66" s="41" t="s">
        <v>0</v>
      </c>
      <c r="C66" s="11"/>
      <c r="D66" s="11"/>
      <c r="E66" s="11"/>
    </row>
    <row r="67" spans="1:5" s="35" customFormat="1" ht="45" x14ac:dyDescent="0.3">
      <c r="A67" s="16" t="s">
        <v>81</v>
      </c>
      <c r="B67" s="42" t="s">
        <v>20</v>
      </c>
      <c r="C67" s="11"/>
      <c r="D67" s="11"/>
      <c r="E67" s="11"/>
    </row>
    <row r="68" spans="1:5" s="35" customFormat="1" ht="30" x14ac:dyDescent="0.3">
      <c r="A68" s="16" t="s">
        <v>82</v>
      </c>
      <c r="B68" s="42" t="s">
        <v>86</v>
      </c>
      <c r="C68" s="11"/>
      <c r="D68" s="11"/>
      <c r="E68" s="11"/>
    </row>
    <row r="69" spans="1:5" s="35" customFormat="1" ht="15" x14ac:dyDescent="0.3">
      <c r="A69" s="13"/>
      <c r="B69" s="42"/>
      <c r="C69" s="11"/>
      <c r="D69" s="11"/>
      <c r="E69" s="11"/>
    </row>
    <row r="70" spans="1:5" s="35" customFormat="1" ht="15.6" x14ac:dyDescent="0.3">
      <c r="A70" s="18">
        <v>8</v>
      </c>
      <c r="B70" s="41" t="s">
        <v>80</v>
      </c>
      <c r="C70" s="11"/>
      <c r="D70" s="11"/>
      <c r="E70" s="11"/>
    </row>
    <row r="71" spans="1:5" s="35" customFormat="1" ht="45" x14ac:dyDescent="0.3">
      <c r="A71" s="16" t="s">
        <v>113</v>
      </c>
      <c r="B71" s="40" t="s">
        <v>87</v>
      </c>
      <c r="C71" s="11"/>
      <c r="D71" s="11"/>
      <c r="E71" s="11"/>
    </row>
    <row r="72" spans="1:5" s="35" customFormat="1" ht="45" x14ac:dyDescent="0.3">
      <c r="A72" s="16" t="s">
        <v>114</v>
      </c>
      <c r="B72" s="40" t="s">
        <v>144</v>
      </c>
      <c r="C72" s="11"/>
      <c r="D72" s="11"/>
      <c r="E72" s="11"/>
    </row>
    <row r="73" spans="1:5" s="35" customFormat="1" ht="105" x14ac:dyDescent="0.3">
      <c r="A73" s="16" t="s">
        <v>115</v>
      </c>
      <c r="B73" s="42" t="s">
        <v>134</v>
      </c>
      <c r="C73" s="11"/>
      <c r="D73" s="11"/>
      <c r="E73" s="11"/>
    </row>
    <row r="74" spans="1:5" s="35" customFormat="1" ht="60" x14ac:dyDescent="0.3">
      <c r="A74" s="16" t="s">
        <v>116</v>
      </c>
      <c r="B74" s="42" t="s">
        <v>85</v>
      </c>
      <c r="C74" s="11"/>
      <c r="D74" s="11"/>
      <c r="E74" s="11"/>
    </row>
    <row r="75" spans="1:5" s="35" customFormat="1" ht="30" x14ac:dyDescent="0.3">
      <c r="A75" s="16" t="s">
        <v>117</v>
      </c>
      <c r="B75" s="42" t="s">
        <v>135</v>
      </c>
      <c r="C75" s="11"/>
      <c r="D75" s="11"/>
      <c r="E75" s="11"/>
    </row>
    <row r="76" spans="1:5" s="35" customFormat="1" ht="105" x14ac:dyDescent="0.3">
      <c r="A76" s="16" t="s">
        <v>118</v>
      </c>
      <c r="B76" s="42" t="s">
        <v>136</v>
      </c>
      <c r="C76" s="11"/>
      <c r="D76" s="11"/>
      <c r="E76" s="11"/>
    </row>
    <row r="77" spans="1:5" s="35" customFormat="1" ht="45" x14ac:dyDescent="0.3">
      <c r="A77" s="16" t="s">
        <v>119</v>
      </c>
      <c r="B77" s="42" t="s">
        <v>143</v>
      </c>
      <c r="C77" s="11"/>
      <c r="D77" s="11"/>
      <c r="E77" s="11"/>
    </row>
    <row r="78" spans="1:5" s="35" customFormat="1" ht="15" x14ac:dyDescent="0.3">
      <c r="A78" s="16" t="s">
        <v>120</v>
      </c>
      <c r="B78" s="42" t="s">
        <v>83</v>
      </c>
      <c r="C78" s="11"/>
      <c r="D78" s="11"/>
      <c r="E78" s="11"/>
    </row>
    <row r="79" spans="1:5" s="35" customFormat="1" ht="15" x14ac:dyDescent="0.3">
      <c r="A79" s="16" t="s">
        <v>121</v>
      </c>
      <c r="B79" s="42" t="s">
        <v>18</v>
      </c>
      <c r="C79" s="11"/>
      <c r="D79" s="11"/>
      <c r="E79" s="11"/>
    </row>
  </sheetData>
  <mergeCells count="1">
    <mergeCell ref="A7:E7"/>
  </mergeCells>
  <pageMargins left="0.7" right="0.7" top="0.75" bottom="0.75" header="0.3" footer="0.3"/>
  <pageSetup paperSize="9" scale="68" fitToHeight="8" orientation="portrait" r:id="rId1"/>
  <headerFooter>
    <oddFooter>&amp;C&amp;"-,Bold"&amp;14&amp;P/&amp;N</oddFooter>
  </headerFooter>
  <rowBreaks count="1" manualBreakCount="1">
    <brk id="45"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66"/>
  <sheetViews>
    <sheetView view="pageBreakPreview" topLeftCell="A31" zoomScaleNormal="100" zoomScaleSheetLayoutView="100" workbookViewId="0">
      <selection activeCell="C47" sqref="C47"/>
    </sheetView>
  </sheetViews>
  <sheetFormatPr defaultColWidth="9.109375" defaultRowHeight="13.8" x14ac:dyDescent="0.25"/>
  <cols>
    <col min="1" max="1" width="6.5546875" style="34" customWidth="1"/>
    <col min="2" max="2" width="96.6640625" style="37" customWidth="1"/>
    <col min="3" max="3" width="8.6640625" style="33" customWidth="1"/>
    <col min="4" max="4" width="7.44140625" style="33" customWidth="1"/>
    <col min="5" max="5" width="11" style="33" customWidth="1"/>
    <col min="6" max="16384" width="9.109375" style="33"/>
  </cols>
  <sheetData>
    <row r="2" spans="1:5" ht="15" customHeight="1" x14ac:dyDescent="0.25">
      <c r="A2" s="33"/>
    </row>
    <row r="3" spans="1:5" x14ac:dyDescent="0.25">
      <c r="A3" s="33"/>
    </row>
    <row r="5" spans="1:5" x14ac:dyDescent="0.25">
      <c r="B5" s="38"/>
    </row>
    <row r="7" spans="1:5" ht="53.7" customHeight="1" x14ac:dyDescent="0.25">
      <c r="A7" s="164" t="s">
        <v>142</v>
      </c>
      <c r="B7" s="165"/>
      <c r="C7" s="166"/>
      <c r="D7" s="166"/>
      <c r="E7" s="166"/>
    </row>
    <row r="8" spans="1:5" x14ac:dyDescent="0.25">
      <c r="A8" s="35"/>
      <c r="C8" s="45"/>
      <c r="D8" s="45"/>
      <c r="E8" s="45"/>
    </row>
    <row r="9" spans="1:5" s="35" customFormat="1" ht="15.6" x14ac:dyDescent="0.3">
      <c r="A9" s="46" t="s">
        <v>59</v>
      </c>
      <c r="B9" s="47" t="s">
        <v>57</v>
      </c>
      <c r="C9" s="46" t="s">
        <v>3</v>
      </c>
      <c r="D9" s="46" t="s">
        <v>4</v>
      </c>
      <c r="E9" s="46" t="s">
        <v>5</v>
      </c>
    </row>
    <row r="10" spans="1:5" s="35" customFormat="1" ht="15.6" x14ac:dyDescent="0.3">
      <c r="A10" s="9">
        <v>1</v>
      </c>
      <c r="B10" s="39" t="s">
        <v>6</v>
      </c>
      <c r="C10" s="11"/>
      <c r="D10" s="11"/>
      <c r="E10" s="11"/>
    </row>
    <row r="11" spans="1:5" s="35" customFormat="1" ht="45" x14ac:dyDescent="0.3">
      <c r="A11" s="11" t="s">
        <v>53</v>
      </c>
      <c r="B11" s="40" t="s">
        <v>183</v>
      </c>
      <c r="C11" s="11"/>
      <c r="D11" s="11"/>
      <c r="E11" s="11"/>
    </row>
    <row r="12" spans="1:5" s="35" customFormat="1" ht="15" x14ac:dyDescent="0.3">
      <c r="A12" s="10" t="s">
        <v>58</v>
      </c>
      <c r="B12" s="40" t="s">
        <v>140</v>
      </c>
      <c r="C12" s="11"/>
      <c r="D12" s="11"/>
      <c r="E12" s="11"/>
    </row>
    <row r="13" spans="1:5" s="35" customFormat="1" ht="78.599999999999994" customHeight="1" x14ac:dyDescent="0.3">
      <c r="A13" s="11" t="s">
        <v>70</v>
      </c>
      <c r="B13" s="40" t="s">
        <v>145</v>
      </c>
      <c r="C13" s="11"/>
      <c r="D13" s="11"/>
      <c r="E13" s="11"/>
    </row>
    <row r="14" spans="1:5" s="35" customFormat="1" ht="60" x14ac:dyDescent="0.3">
      <c r="A14" s="11" t="s">
        <v>73</v>
      </c>
      <c r="B14" s="40" t="s">
        <v>146</v>
      </c>
      <c r="C14" s="11"/>
      <c r="D14" s="11"/>
      <c r="E14" s="11"/>
    </row>
    <row r="15" spans="1:5" s="35" customFormat="1" ht="15" x14ac:dyDescent="0.3">
      <c r="A15" s="11" t="s">
        <v>139</v>
      </c>
      <c r="B15" s="40" t="s">
        <v>147</v>
      </c>
      <c r="C15" s="11"/>
      <c r="D15" s="11"/>
      <c r="E15" s="11"/>
    </row>
    <row r="16" spans="1:5" s="35" customFormat="1" ht="15" x14ac:dyDescent="0.3">
      <c r="A16" s="10" t="s">
        <v>138</v>
      </c>
      <c r="B16" s="40" t="s">
        <v>148</v>
      </c>
      <c r="C16" s="11"/>
      <c r="D16" s="11"/>
      <c r="E16" s="11"/>
    </row>
    <row r="17" spans="1:5" s="35" customFormat="1" ht="16.5" customHeight="1" x14ac:dyDescent="0.3">
      <c r="A17" s="48" t="s">
        <v>149</v>
      </c>
      <c r="B17" s="40" t="s">
        <v>75</v>
      </c>
      <c r="C17" s="11"/>
      <c r="D17" s="11"/>
      <c r="E17" s="11"/>
    </row>
    <row r="18" spans="1:5" s="35" customFormat="1" ht="30" x14ac:dyDescent="0.3">
      <c r="A18" s="10" t="s">
        <v>150</v>
      </c>
      <c r="B18" s="40" t="s">
        <v>151</v>
      </c>
      <c r="C18" s="11"/>
      <c r="D18" s="11"/>
      <c r="E18" s="11"/>
    </row>
    <row r="19" spans="1:5" s="35" customFormat="1" ht="15" x14ac:dyDescent="0.3">
      <c r="A19" s="11"/>
      <c r="B19" s="40"/>
      <c r="C19" s="11"/>
      <c r="D19" s="11"/>
      <c r="E19" s="11"/>
    </row>
    <row r="20" spans="1:5" s="35" customFormat="1" ht="15.6" x14ac:dyDescent="0.3">
      <c r="A20" s="15">
        <v>2</v>
      </c>
      <c r="B20" s="41" t="s">
        <v>152</v>
      </c>
      <c r="C20" s="11"/>
      <c r="D20" s="11"/>
      <c r="E20" s="11"/>
    </row>
    <row r="21" spans="1:5" s="35" customFormat="1" ht="45" x14ac:dyDescent="0.3">
      <c r="A21" s="11" t="s">
        <v>60</v>
      </c>
      <c r="B21" s="40" t="s">
        <v>153</v>
      </c>
      <c r="C21" s="11"/>
      <c r="D21" s="11"/>
      <c r="E21" s="11"/>
    </row>
    <row r="22" spans="1:5" s="35" customFormat="1" ht="45" x14ac:dyDescent="0.3">
      <c r="A22" s="11" t="s">
        <v>61</v>
      </c>
      <c r="B22" s="40" t="s">
        <v>154</v>
      </c>
      <c r="C22" s="11"/>
      <c r="D22" s="11"/>
      <c r="E22" s="11"/>
    </row>
    <row r="23" spans="1:5" s="35" customFormat="1" ht="15" x14ac:dyDescent="0.3">
      <c r="A23" s="11" t="s">
        <v>62</v>
      </c>
      <c r="B23" s="40" t="s">
        <v>56</v>
      </c>
      <c r="C23" s="11"/>
      <c r="D23" s="11"/>
      <c r="E23" s="11"/>
    </row>
    <row r="24" spans="1:5" s="35" customFormat="1" ht="15" x14ac:dyDescent="0.3">
      <c r="A24" s="11" t="s">
        <v>63</v>
      </c>
      <c r="B24" s="40" t="s">
        <v>155</v>
      </c>
      <c r="C24" s="11"/>
      <c r="D24" s="11"/>
      <c r="E24" s="11"/>
    </row>
    <row r="25" spans="1:5" s="35" customFormat="1" ht="30" x14ac:dyDescent="0.3">
      <c r="A25" s="11" t="s">
        <v>64</v>
      </c>
      <c r="B25" s="40" t="s">
        <v>66</v>
      </c>
      <c r="C25" s="11"/>
      <c r="D25" s="11"/>
      <c r="E25" s="11"/>
    </row>
    <row r="26" spans="1:5" s="35" customFormat="1" ht="15" x14ac:dyDescent="0.3">
      <c r="A26" s="11"/>
      <c r="B26" s="40"/>
      <c r="C26" s="11"/>
      <c r="D26" s="11"/>
      <c r="E26" s="11"/>
    </row>
    <row r="27" spans="1:5" s="35" customFormat="1" ht="15.6" x14ac:dyDescent="0.3">
      <c r="A27" s="9">
        <v>3</v>
      </c>
      <c r="B27" s="39" t="s">
        <v>1</v>
      </c>
      <c r="C27" s="11"/>
      <c r="D27" s="11"/>
      <c r="E27" s="11"/>
    </row>
    <row r="28" spans="1:5" s="35" customFormat="1" ht="30" x14ac:dyDescent="0.3">
      <c r="A28" s="11"/>
      <c r="B28" s="42" t="s">
        <v>105</v>
      </c>
      <c r="C28" s="11"/>
      <c r="D28" s="11"/>
      <c r="E28" s="11"/>
    </row>
    <row r="29" spans="1:5" s="35" customFormat="1" ht="15" x14ac:dyDescent="0.3">
      <c r="A29" s="11" t="s">
        <v>65</v>
      </c>
      <c r="B29" s="42" t="s">
        <v>88</v>
      </c>
      <c r="C29" s="11"/>
      <c r="D29" s="11"/>
      <c r="E29" s="11"/>
    </row>
    <row r="30" spans="1:5" s="35" customFormat="1" ht="15" x14ac:dyDescent="0.3">
      <c r="A30" s="11" t="s">
        <v>89</v>
      </c>
      <c r="B30" s="42" t="s">
        <v>98</v>
      </c>
      <c r="C30" s="11"/>
      <c r="D30" s="11"/>
      <c r="E30" s="11"/>
    </row>
    <row r="31" spans="1:5" s="35" customFormat="1" ht="15" x14ac:dyDescent="0.3">
      <c r="A31" s="11" t="s">
        <v>90</v>
      </c>
      <c r="B31" s="42" t="s">
        <v>97</v>
      </c>
      <c r="C31" s="11"/>
      <c r="D31" s="11"/>
      <c r="E31" s="11"/>
    </row>
    <row r="32" spans="1:5" s="35" customFormat="1" ht="15" customHeight="1" x14ac:dyDescent="0.3">
      <c r="A32" s="11" t="s">
        <v>91</v>
      </c>
      <c r="B32" s="42" t="s">
        <v>96</v>
      </c>
      <c r="C32" s="11"/>
      <c r="D32" s="11"/>
      <c r="E32" s="11"/>
    </row>
    <row r="33" spans="1:5" s="35" customFormat="1" ht="15" customHeight="1" x14ac:dyDescent="0.3">
      <c r="A33" s="11" t="s">
        <v>92</v>
      </c>
      <c r="B33" s="42" t="s">
        <v>156</v>
      </c>
      <c r="C33" s="11"/>
      <c r="D33" s="11"/>
      <c r="E33" s="11"/>
    </row>
    <row r="34" spans="1:5" s="35" customFormat="1" ht="15" x14ac:dyDescent="0.3">
      <c r="A34" s="11" t="s">
        <v>93</v>
      </c>
      <c r="B34" s="42" t="s">
        <v>157</v>
      </c>
      <c r="C34" s="11"/>
      <c r="D34" s="11"/>
      <c r="E34" s="11"/>
    </row>
    <row r="35" spans="1:5" s="35" customFormat="1" ht="15" x14ac:dyDescent="0.3">
      <c r="A35" s="10" t="s">
        <v>158</v>
      </c>
      <c r="B35" s="42" t="s">
        <v>95</v>
      </c>
      <c r="C35" s="11"/>
      <c r="D35" s="11"/>
      <c r="E35" s="11"/>
    </row>
    <row r="36" spans="1:5" s="35" customFormat="1" ht="15" x14ac:dyDescent="0.3">
      <c r="A36" s="11" t="s">
        <v>94</v>
      </c>
      <c r="B36" s="42" t="s">
        <v>101</v>
      </c>
      <c r="C36" s="11"/>
      <c r="D36" s="11"/>
      <c r="E36" s="11"/>
    </row>
    <row r="37" spans="1:5" s="35" customFormat="1" ht="15" x14ac:dyDescent="0.3">
      <c r="A37" s="11" t="s">
        <v>102</v>
      </c>
      <c r="B37" s="40" t="s">
        <v>159</v>
      </c>
      <c r="C37" s="11"/>
      <c r="D37" s="11"/>
      <c r="E37" s="11"/>
    </row>
    <row r="38" spans="1:5" s="35" customFormat="1" ht="15" x14ac:dyDescent="0.3">
      <c r="A38" s="11"/>
      <c r="B38" s="40"/>
      <c r="C38" s="11"/>
      <c r="D38" s="11"/>
      <c r="E38" s="11"/>
    </row>
    <row r="39" spans="1:5" s="35" customFormat="1" ht="15.6" x14ac:dyDescent="0.3">
      <c r="A39" s="9">
        <v>4</v>
      </c>
      <c r="B39" s="39" t="s">
        <v>9</v>
      </c>
      <c r="C39" s="11"/>
      <c r="D39" s="11"/>
      <c r="E39" s="11"/>
    </row>
    <row r="40" spans="1:5" s="35" customFormat="1" ht="15" x14ac:dyDescent="0.3">
      <c r="A40" s="16"/>
      <c r="B40" s="42" t="s">
        <v>10</v>
      </c>
      <c r="C40" s="11"/>
      <c r="D40" s="11"/>
      <c r="E40" s="11"/>
    </row>
    <row r="41" spans="1:5" s="35" customFormat="1" ht="75.599999999999994" x14ac:dyDescent="0.3">
      <c r="A41" s="16" t="s">
        <v>107</v>
      </c>
      <c r="B41" s="42" t="s">
        <v>160</v>
      </c>
      <c r="C41" s="11"/>
      <c r="D41" s="11"/>
      <c r="E41" s="11"/>
    </row>
    <row r="42" spans="1:5" s="35" customFormat="1" ht="58.5" customHeight="1" x14ac:dyDescent="0.3">
      <c r="A42" s="13"/>
      <c r="B42" s="39" t="s">
        <v>77</v>
      </c>
      <c r="C42" s="17" t="s">
        <v>11</v>
      </c>
      <c r="D42" s="11"/>
      <c r="E42" s="11"/>
    </row>
    <row r="43" spans="1:5" s="35" customFormat="1" ht="30" x14ac:dyDescent="0.3">
      <c r="A43" s="16" t="s">
        <v>161</v>
      </c>
      <c r="B43" s="42" t="s">
        <v>162</v>
      </c>
      <c r="C43" s="49">
        <v>15</v>
      </c>
      <c r="D43" s="11"/>
      <c r="E43" s="11"/>
    </row>
    <row r="44" spans="1:5" s="35" customFormat="1" ht="45" x14ac:dyDescent="0.3">
      <c r="A44" s="16" t="s">
        <v>163</v>
      </c>
      <c r="B44" s="42" t="s">
        <v>164</v>
      </c>
      <c r="C44" s="49">
        <v>15</v>
      </c>
      <c r="D44" s="11"/>
      <c r="E44" s="11"/>
    </row>
    <row r="45" spans="1:5" s="35" customFormat="1" ht="30" x14ac:dyDescent="0.3">
      <c r="A45" s="16" t="s">
        <v>165</v>
      </c>
      <c r="B45" s="40" t="s">
        <v>166</v>
      </c>
      <c r="C45" s="49">
        <v>15</v>
      </c>
      <c r="D45" s="11"/>
      <c r="E45" s="11"/>
    </row>
    <row r="46" spans="1:5" s="35" customFormat="1" ht="45" x14ac:dyDescent="0.3">
      <c r="A46" s="16" t="s">
        <v>167</v>
      </c>
      <c r="B46" s="40" t="s">
        <v>168</v>
      </c>
      <c r="C46" s="49">
        <v>15</v>
      </c>
      <c r="D46" s="11"/>
      <c r="E46" s="11"/>
    </row>
    <row r="47" spans="1:5" s="35" customFormat="1" ht="46.2" x14ac:dyDescent="0.3">
      <c r="A47" s="16" t="s">
        <v>169</v>
      </c>
      <c r="B47" s="40" t="s">
        <v>181</v>
      </c>
      <c r="C47" s="49">
        <v>10</v>
      </c>
      <c r="D47" s="11"/>
      <c r="E47" s="11"/>
    </row>
    <row r="48" spans="1:5" s="35" customFormat="1" ht="195.6" x14ac:dyDescent="0.3">
      <c r="A48" s="16" t="s">
        <v>170</v>
      </c>
      <c r="B48" s="42" t="s">
        <v>182</v>
      </c>
      <c r="C48" s="49">
        <v>15</v>
      </c>
      <c r="D48" s="11"/>
      <c r="E48" s="11"/>
    </row>
    <row r="49" spans="1:5" s="35" customFormat="1" ht="43.5" customHeight="1" x14ac:dyDescent="0.3">
      <c r="A49" s="16" t="s">
        <v>171</v>
      </c>
      <c r="B49" s="50" t="s">
        <v>172</v>
      </c>
      <c r="C49" s="49">
        <v>15</v>
      </c>
      <c r="D49" s="11"/>
      <c r="E49" s="11"/>
    </row>
    <row r="50" spans="1:5" s="35" customFormat="1" ht="15.6" x14ac:dyDescent="0.3">
      <c r="A50" s="13"/>
      <c r="B50" s="39" t="s">
        <v>12</v>
      </c>
      <c r="C50" s="49">
        <f>SUM(C43:C49)</f>
        <v>100</v>
      </c>
      <c r="D50" s="11"/>
      <c r="E50" s="11"/>
    </row>
    <row r="51" spans="1:5" s="35" customFormat="1" ht="20.100000000000001" customHeight="1" x14ac:dyDescent="0.3">
      <c r="A51" s="167" t="s">
        <v>173</v>
      </c>
      <c r="B51" s="168"/>
      <c r="C51" s="168"/>
      <c r="D51" s="168"/>
      <c r="E51" s="169"/>
    </row>
    <row r="52" spans="1:5" s="35" customFormat="1" ht="89.25" customHeight="1" x14ac:dyDescent="0.3">
      <c r="A52" s="13" t="s">
        <v>106</v>
      </c>
      <c r="B52" s="50" t="s">
        <v>174</v>
      </c>
      <c r="C52" s="11"/>
      <c r="D52" s="11"/>
      <c r="E52" s="11"/>
    </row>
    <row r="53" spans="1:5" s="35" customFormat="1" ht="125.4" customHeight="1" x14ac:dyDescent="0.3">
      <c r="A53" s="51" t="s">
        <v>175</v>
      </c>
      <c r="B53" s="52" t="s">
        <v>176</v>
      </c>
      <c r="C53" s="53"/>
      <c r="D53" s="53"/>
      <c r="E53" s="53"/>
    </row>
    <row r="54" spans="1:5" s="35" customFormat="1" ht="15" x14ac:dyDescent="0.3">
      <c r="A54" s="13"/>
      <c r="B54" s="42"/>
      <c r="C54" s="11"/>
      <c r="D54" s="11"/>
      <c r="E54" s="11"/>
    </row>
    <row r="55" spans="1:5" s="35" customFormat="1" ht="15.6" x14ac:dyDescent="0.3">
      <c r="A55" s="18">
        <v>5</v>
      </c>
      <c r="B55" s="39" t="s">
        <v>14</v>
      </c>
      <c r="C55" s="11"/>
      <c r="D55" s="11"/>
      <c r="E55" s="11"/>
    </row>
    <row r="56" spans="1:5" s="35" customFormat="1" ht="30" x14ac:dyDescent="0.3">
      <c r="A56" s="16">
        <v>5.0999999999999996</v>
      </c>
      <c r="B56" s="42" t="s">
        <v>15</v>
      </c>
      <c r="C56" s="11"/>
      <c r="D56" s="11"/>
      <c r="E56" s="11"/>
    </row>
    <row r="57" spans="1:5" s="35" customFormat="1" ht="30" x14ac:dyDescent="0.3">
      <c r="A57" s="16">
        <v>5.2</v>
      </c>
      <c r="B57" s="42" t="s">
        <v>79</v>
      </c>
      <c r="C57" s="11"/>
      <c r="D57" s="11"/>
      <c r="E57" s="11"/>
    </row>
    <row r="58" spans="1:5" s="35" customFormat="1" ht="75" x14ac:dyDescent="0.3">
      <c r="A58" s="16">
        <v>5.3</v>
      </c>
      <c r="B58" s="42" t="s">
        <v>177</v>
      </c>
      <c r="C58" s="11"/>
      <c r="D58" s="11"/>
      <c r="E58" s="11"/>
    </row>
    <row r="59" spans="1:5" s="35" customFormat="1" ht="75" x14ac:dyDescent="0.3">
      <c r="A59" s="16">
        <v>5.4</v>
      </c>
      <c r="B59" s="42" t="s">
        <v>178</v>
      </c>
      <c r="C59" s="11"/>
      <c r="D59" s="11"/>
      <c r="E59" s="11"/>
    </row>
    <row r="60" spans="1:5" s="35" customFormat="1" ht="15" x14ac:dyDescent="0.3">
      <c r="A60" s="16"/>
      <c r="B60" s="42"/>
      <c r="C60" s="11"/>
      <c r="D60" s="11"/>
      <c r="E60" s="11"/>
    </row>
    <row r="61" spans="1:5" s="35" customFormat="1" ht="15.6" x14ac:dyDescent="0.3">
      <c r="A61" s="18">
        <v>6</v>
      </c>
      <c r="B61" s="39" t="s">
        <v>179</v>
      </c>
      <c r="C61" s="11"/>
      <c r="D61" s="11"/>
      <c r="E61" s="11"/>
    </row>
    <row r="62" spans="1:5" s="35" customFormat="1" ht="30" x14ac:dyDescent="0.3">
      <c r="A62" s="16">
        <v>6.1</v>
      </c>
      <c r="B62" s="42" t="s">
        <v>135</v>
      </c>
      <c r="C62" s="11"/>
      <c r="D62" s="11"/>
      <c r="E62" s="11"/>
    </row>
    <row r="63" spans="1:5" s="35" customFormat="1" ht="105" x14ac:dyDescent="0.3">
      <c r="A63" s="16">
        <v>6.2</v>
      </c>
      <c r="B63" s="42" t="s">
        <v>136</v>
      </c>
      <c r="C63" s="11"/>
      <c r="D63" s="11"/>
      <c r="E63" s="11"/>
    </row>
    <row r="64" spans="1:5" s="35" customFormat="1" ht="45.6" x14ac:dyDescent="0.3">
      <c r="A64" s="16">
        <v>6.3</v>
      </c>
      <c r="B64" s="42" t="s">
        <v>180</v>
      </c>
      <c r="C64" s="11"/>
      <c r="D64" s="11"/>
      <c r="E64" s="11"/>
    </row>
    <row r="65" spans="1:5" s="35" customFormat="1" ht="15" x14ac:dyDescent="0.3">
      <c r="A65" s="16">
        <v>6.4</v>
      </c>
      <c r="B65" s="42" t="s">
        <v>83</v>
      </c>
      <c r="C65" s="11"/>
      <c r="D65" s="11"/>
      <c r="E65" s="11"/>
    </row>
    <row r="66" spans="1:5" s="35" customFormat="1" ht="18" customHeight="1" x14ac:dyDescent="0.3">
      <c r="A66" s="16">
        <v>6.5</v>
      </c>
      <c r="B66" s="42" t="s">
        <v>18</v>
      </c>
      <c r="C66" s="11"/>
      <c r="D66" s="11"/>
      <c r="E66" s="11"/>
    </row>
  </sheetData>
  <mergeCells count="2">
    <mergeCell ref="A7:E7"/>
    <mergeCell ref="A51:E51"/>
  </mergeCells>
  <pageMargins left="0.7" right="0.7" top="0.75" bottom="0.75" header="0.3" footer="0.3"/>
  <pageSetup paperSize="9" scale="67" fitToHeight="8" orientation="portrait" r:id="rId1"/>
  <headerFooter>
    <oddFooter>&amp;C&amp;"-,Bold"&amp;14&amp;P/&amp;N</oddFooter>
  </headerFooter>
  <rowBreaks count="2" manualBreakCount="2">
    <brk id="38" max="4" man="1"/>
    <brk id="6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68"/>
  <sheetViews>
    <sheetView view="pageBreakPreview" zoomScaleNormal="100" zoomScaleSheetLayoutView="100" workbookViewId="0">
      <selection activeCell="A7" sqref="A7:E7"/>
    </sheetView>
  </sheetViews>
  <sheetFormatPr defaultColWidth="9.109375" defaultRowHeight="13.8" x14ac:dyDescent="0.25"/>
  <cols>
    <col min="1" max="1" width="6.5546875" style="34" customWidth="1"/>
    <col min="2" max="2" width="96.6640625" style="37" customWidth="1"/>
    <col min="3" max="3" width="6.88671875" style="33" customWidth="1"/>
    <col min="4" max="4" width="5.88671875" style="33" customWidth="1"/>
    <col min="5" max="5" width="13.109375" style="33" customWidth="1"/>
    <col min="6" max="16384" width="9.109375" style="33"/>
  </cols>
  <sheetData>
    <row r="2" spans="1:5" ht="15" customHeight="1" x14ac:dyDescent="0.25">
      <c r="A2" s="33"/>
    </row>
    <row r="3" spans="1:5" x14ac:dyDescent="0.25">
      <c r="A3" s="33"/>
    </row>
    <row r="5" spans="1:5" x14ac:dyDescent="0.25">
      <c r="B5" s="38"/>
    </row>
    <row r="7" spans="1:5" ht="53.7" customHeight="1" x14ac:dyDescent="0.25">
      <c r="A7" s="164" t="s">
        <v>190</v>
      </c>
      <c r="B7" s="165"/>
      <c r="C7" s="166"/>
      <c r="D7" s="166"/>
      <c r="E7" s="166"/>
    </row>
    <row r="8" spans="1:5" x14ac:dyDescent="0.25">
      <c r="A8" s="35"/>
      <c r="C8" s="45"/>
      <c r="D8" s="45"/>
      <c r="E8" s="45"/>
    </row>
    <row r="9" spans="1:5" s="35" customFormat="1" ht="15.6" x14ac:dyDescent="0.3">
      <c r="A9" s="46" t="s">
        <v>59</v>
      </c>
      <c r="B9" s="47" t="s">
        <v>57</v>
      </c>
      <c r="C9" s="46" t="s">
        <v>3</v>
      </c>
      <c r="D9" s="46" t="s">
        <v>4</v>
      </c>
      <c r="E9" s="46" t="s">
        <v>5</v>
      </c>
    </row>
    <row r="10" spans="1:5" s="35" customFormat="1" ht="15.6" x14ac:dyDescent="0.3">
      <c r="A10" s="9">
        <v>1</v>
      </c>
      <c r="B10" s="39" t="s">
        <v>6</v>
      </c>
      <c r="C10" s="11"/>
      <c r="D10" s="11"/>
      <c r="E10" s="11"/>
    </row>
    <row r="11" spans="1:5" s="35" customFormat="1" ht="45" x14ac:dyDescent="0.3">
      <c r="A11" s="11" t="s">
        <v>53</v>
      </c>
      <c r="B11" s="40" t="s">
        <v>184</v>
      </c>
      <c r="C11" s="11"/>
      <c r="D11" s="11"/>
      <c r="E11" s="11"/>
    </row>
    <row r="12" spans="1:5" s="35" customFormat="1" ht="15" x14ac:dyDescent="0.3">
      <c r="A12" s="10" t="s">
        <v>58</v>
      </c>
      <c r="B12" s="40" t="s">
        <v>140</v>
      </c>
      <c r="C12" s="11"/>
      <c r="D12" s="11"/>
      <c r="E12" s="11"/>
    </row>
    <row r="13" spans="1:5" s="35" customFormat="1" ht="90" x14ac:dyDescent="0.3">
      <c r="A13" s="11" t="s">
        <v>70</v>
      </c>
      <c r="B13" s="40" t="s">
        <v>145</v>
      </c>
      <c r="C13" s="11"/>
      <c r="D13" s="11"/>
      <c r="E13" s="11"/>
    </row>
    <row r="14" spans="1:5" s="35" customFormat="1" ht="60" x14ac:dyDescent="0.3">
      <c r="A14" s="11" t="s">
        <v>73</v>
      </c>
      <c r="B14" s="40" t="s">
        <v>146</v>
      </c>
      <c r="C14" s="11"/>
      <c r="D14" s="11"/>
      <c r="E14" s="11"/>
    </row>
    <row r="15" spans="1:5" s="35" customFormat="1" ht="15" x14ac:dyDescent="0.3">
      <c r="A15" s="11" t="s">
        <v>139</v>
      </c>
      <c r="B15" s="40" t="s">
        <v>147</v>
      </c>
      <c r="C15" s="11"/>
      <c r="D15" s="11"/>
      <c r="E15" s="11"/>
    </row>
    <row r="16" spans="1:5" s="35" customFormat="1" ht="15" x14ac:dyDescent="0.3">
      <c r="A16" s="10" t="s">
        <v>138</v>
      </c>
      <c r="B16" s="40" t="s">
        <v>148</v>
      </c>
      <c r="C16" s="11"/>
      <c r="D16" s="11"/>
      <c r="E16" s="11"/>
    </row>
    <row r="17" spans="1:5" s="35" customFormat="1" ht="16.5" customHeight="1" x14ac:dyDescent="0.3">
      <c r="A17" s="48" t="s">
        <v>149</v>
      </c>
      <c r="B17" s="40" t="s">
        <v>75</v>
      </c>
      <c r="C17" s="11"/>
      <c r="D17" s="11"/>
      <c r="E17" s="11"/>
    </row>
    <row r="18" spans="1:5" s="35" customFormat="1" ht="30" x14ac:dyDescent="0.3">
      <c r="A18" s="10" t="s">
        <v>150</v>
      </c>
      <c r="B18" s="40" t="s">
        <v>151</v>
      </c>
      <c r="C18" s="11"/>
      <c r="D18" s="11"/>
      <c r="E18" s="11"/>
    </row>
    <row r="19" spans="1:5" s="35" customFormat="1" ht="15" x14ac:dyDescent="0.3">
      <c r="A19" s="11"/>
      <c r="B19" s="40"/>
      <c r="C19" s="11"/>
      <c r="D19" s="11"/>
      <c r="E19" s="11"/>
    </row>
    <row r="20" spans="1:5" s="35" customFormat="1" ht="15.6" x14ac:dyDescent="0.3">
      <c r="A20" s="15">
        <v>2</v>
      </c>
      <c r="B20" s="41" t="s">
        <v>152</v>
      </c>
      <c r="C20" s="11"/>
      <c r="D20" s="11"/>
      <c r="E20" s="11"/>
    </row>
    <row r="21" spans="1:5" s="35" customFormat="1" ht="45" x14ac:dyDescent="0.3">
      <c r="A21" s="11" t="s">
        <v>60</v>
      </c>
      <c r="B21" s="40" t="s">
        <v>153</v>
      </c>
      <c r="C21" s="11"/>
      <c r="D21" s="11"/>
      <c r="E21" s="11"/>
    </row>
    <row r="22" spans="1:5" s="35" customFormat="1" ht="45" x14ac:dyDescent="0.3">
      <c r="A22" s="11" t="s">
        <v>61</v>
      </c>
      <c r="B22" s="40" t="s">
        <v>154</v>
      </c>
      <c r="C22" s="11"/>
      <c r="D22" s="11"/>
      <c r="E22" s="11"/>
    </row>
    <row r="23" spans="1:5" s="35" customFormat="1" ht="15" x14ac:dyDescent="0.3">
      <c r="A23" s="11" t="s">
        <v>62</v>
      </c>
      <c r="B23" s="40" t="s">
        <v>56</v>
      </c>
      <c r="C23" s="11"/>
      <c r="D23" s="11"/>
      <c r="E23" s="11"/>
    </row>
    <row r="24" spans="1:5" s="35" customFormat="1" ht="15" x14ac:dyDescent="0.3">
      <c r="A24" s="11" t="s">
        <v>63</v>
      </c>
      <c r="B24" s="40" t="s">
        <v>155</v>
      </c>
      <c r="C24" s="11"/>
      <c r="D24" s="11"/>
      <c r="E24" s="11"/>
    </row>
    <row r="25" spans="1:5" s="35" customFormat="1" ht="30" x14ac:dyDescent="0.3">
      <c r="A25" s="11" t="s">
        <v>64</v>
      </c>
      <c r="B25" s="40" t="s">
        <v>66</v>
      </c>
      <c r="C25" s="11"/>
      <c r="D25" s="11"/>
      <c r="E25" s="11"/>
    </row>
    <row r="26" spans="1:5" s="35" customFormat="1" ht="15" x14ac:dyDescent="0.3">
      <c r="A26" s="11"/>
      <c r="B26" s="40"/>
      <c r="C26" s="11"/>
      <c r="D26" s="11"/>
      <c r="E26" s="11"/>
    </row>
    <row r="27" spans="1:5" s="35" customFormat="1" ht="15.6" x14ac:dyDescent="0.3">
      <c r="A27" s="9">
        <v>3</v>
      </c>
      <c r="B27" s="39" t="s">
        <v>1</v>
      </c>
      <c r="C27" s="11"/>
      <c r="D27" s="11"/>
      <c r="E27" s="11"/>
    </row>
    <row r="28" spans="1:5" s="35" customFormat="1" ht="30" x14ac:dyDescent="0.3">
      <c r="A28" s="11"/>
      <c r="B28" s="42" t="s">
        <v>105</v>
      </c>
      <c r="C28" s="11"/>
      <c r="D28" s="11"/>
      <c r="E28" s="11"/>
    </row>
    <row r="29" spans="1:5" s="35" customFormat="1" ht="15" x14ac:dyDescent="0.3">
      <c r="A29" s="11" t="s">
        <v>65</v>
      </c>
      <c r="B29" s="42" t="s">
        <v>88</v>
      </c>
      <c r="C29" s="11"/>
      <c r="D29" s="11"/>
      <c r="E29" s="11"/>
    </row>
    <row r="30" spans="1:5" s="35" customFormat="1" ht="15" x14ac:dyDescent="0.3">
      <c r="A30" s="11" t="s">
        <v>89</v>
      </c>
      <c r="B30" s="42" t="s">
        <v>98</v>
      </c>
      <c r="C30" s="11"/>
      <c r="D30" s="11"/>
      <c r="E30" s="11"/>
    </row>
    <row r="31" spans="1:5" s="35" customFormat="1" ht="15" x14ac:dyDescent="0.3">
      <c r="A31" s="11" t="s">
        <v>90</v>
      </c>
      <c r="B31" s="42" t="s">
        <v>97</v>
      </c>
      <c r="C31" s="11"/>
      <c r="D31" s="11"/>
      <c r="E31" s="11"/>
    </row>
    <row r="32" spans="1:5" s="35" customFormat="1" ht="15" customHeight="1" x14ac:dyDescent="0.3">
      <c r="A32" s="11" t="s">
        <v>91</v>
      </c>
      <c r="B32" s="42" t="s">
        <v>96</v>
      </c>
      <c r="C32" s="11"/>
      <c r="D32" s="11"/>
      <c r="E32" s="11"/>
    </row>
    <row r="33" spans="1:5" s="35" customFormat="1" ht="15" customHeight="1" x14ac:dyDescent="0.3">
      <c r="A33" s="11" t="s">
        <v>92</v>
      </c>
      <c r="B33" s="42" t="s">
        <v>156</v>
      </c>
      <c r="C33" s="11"/>
      <c r="D33" s="11"/>
      <c r="E33" s="11"/>
    </row>
    <row r="34" spans="1:5" s="35" customFormat="1" ht="15" x14ac:dyDescent="0.3">
      <c r="A34" s="11" t="s">
        <v>93</v>
      </c>
      <c r="B34" s="42" t="s">
        <v>157</v>
      </c>
      <c r="C34" s="11"/>
      <c r="D34" s="11"/>
      <c r="E34" s="11"/>
    </row>
    <row r="35" spans="1:5" s="35" customFormat="1" ht="15" x14ac:dyDescent="0.3">
      <c r="A35" s="10" t="s">
        <v>158</v>
      </c>
      <c r="B35" s="42" t="s">
        <v>95</v>
      </c>
      <c r="C35" s="11"/>
      <c r="D35" s="11"/>
      <c r="E35" s="11"/>
    </row>
    <row r="36" spans="1:5" s="35" customFormat="1" ht="15" x14ac:dyDescent="0.3">
      <c r="A36" s="11" t="s">
        <v>94</v>
      </c>
      <c r="B36" s="42" t="s">
        <v>101</v>
      </c>
      <c r="C36" s="11"/>
      <c r="D36" s="11"/>
      <c r="E36" s="11"/>
    </row>
    <row r="37" spans="1:5" s="35" customFormat="1" ht="15" x14ac:dyDescent="0.3">
      <c r="A37" s="11" t="s">
        <v>102</v>
      </c>
      <c r="B37" s="40" t="s">
        <v>159</v>
      </c>
      <c r="C37" s="11"/>
      <c r="D37" s="11"/>
      <c r="E37" s="11"/>
    </row>
    <row r="38" spans="1:5" s="35" customFormat="1" ht="15" x14ac:dyDescent="0.3">
      <c r="A38" s="11"/>
      <c r="B38" s="40"/>
      <c r="C38" s="11"/>
      <c r="D38" s="11"/>
      <c r="E38" s="11"/>
    </row>
    <row r="39" spans="1:5" s="35" customFormat="1" ht="15.6" x14ac:dyDescent="0.3">
      <c r="A39" s="9">
        <v>4</v>
      </c>
      <c r="B39" s="39" t="s">
        <v>9</v>
      </c>
      <c r="C39" s="11"/>
      <c r="D39" s="11"/>
      <c r="E39" s="11"/>
    </row>
    <row r="40" spans="1:5" s="35" customFormat="1" ht="15" x14ac:dyDescent="0.3">
      <c r="A40" s="16"/>
      <c r="B40" s="42" t="s">
        <v>10</v>
      </c>
      <c r="C40" s="11"/>
      <c r="D40" s="11"/>
      <c r="E40" s="11"/>
    </row>
    <row r="41" spans="1:5" s="35" customFormat="1" ht="75.599999999999994" x14ac:dyDescent="0.3">
      <c r="A41" s="16" t="s">
        <v>107</v>
      </c>
      <c r="B41" s="42" t="s">
        <v>160</v>
      </c>
      <c r="C41" s="11"/>
      <c r="D41" s="11"/>
      <c r="E41" s="11"/>
    </row>
    <row r="42" spans="1:5" s="35" customFormat="1" ht="58.5" customHeight="1" x14ac:dyDescent="0.3">
      <c r="A42" s="13"/>
      <c r="B42" s="39" t="s">
        <v>77</v>
      </c>
      <c r="C42" s="17" t="s">
        <v>11</v>
      </c>
      <c r="D42" s="11"/>
      <c r="E42" s="11"/>
    </row>
    <row r="43" spans="1:5" s="35" customFormat="1" ht="30" hidden="1" x14ac:dyDescent="0.3">
      <c r="A43" s="16" t="s">
        <v>161</v>
      </c>
      <c r="B43" s="42" t="s">
        <v>162</v>
      </c>
      <c r="C43" s="49">
        <v>15</v>
      </c>
      <c r="D43" s="11"/>
      <c r="E43" s="11"/>
    </row>
    <row r="44" spans="1:5" s="35" customFormat="1" ht="45" hidden="1" x14ac:dyDescent="0.3">
      <c r="A44" s="16" t="s">
        <v>163</v>
      </c>
      <c r="B44" s="42" t="s">
        <v>164</v>
      </c>
      <c r="C44" s="49">
        <v>15</v>
      </c>
      <c r="D44" s="11"/>
      <c r="E44" s="11"/>
    </row>
    <row r="45" spans="1:5" s="35" customFormat="1" ht="30" hidden="1" x14ac:dyDescent="0.3">
      <c r="A45" s="16" t="s">
        <v>165</v>
      </c>
      <c r="B45" s="40" t="s">
        <v>166</v>
      </c>
      <c r="C45" s="49">
        <v>15</v>
      </c>
      <c r="D45" s="11"/>
      <c r="E45" s="11"/>
    </row>
    <row r="46" spans="1:5" s="35" customFormat="1" ht="45" hidden="1" x14ac:dyDescent="0.3">
      <c r="A46" s="16" t="s">
        <v>167</v>
      </c>
      <c r="B46" s="40" t="s">
        <v>168</v>
      </c>
      <c r="C46" s="49">
        <v>15</v>
      </c>
      <c r="D46" s="11"/>
      <c r="E46" s="11"/>
    </row>
    <row r="47" spans="1:5" s="35" customFormat="1" ht="46.2" hidden="1" x14ac:dyDescent="0.3">
      <c r="A47" s="16" t="s">
        <v>169</v>
      </c>
      <c r="B47" s="40" t="s">
        <v>185</v>
      </c>
      <c r="C47" s="49">
        <v>10</v>
      </c>
      <c r="D47" s="11"/>
      <c r="E47" s="11"/>
    </row>
    <row r="48" spans="1:5" s="35" customFormat="1" ht="195" hidden="1" x14ac:dyDescent="0.3">
      <c r="A48" s="16" t="s">
        <v>170</v>
      </c>
      <c r="B48" s="42" t="s">
        <v>186</v>
      </c>
      <c r="C48" s="49">
        <v>15</v>
      </c>
      <c r="D48" s="11"/>
      <c r="E48" s="11"/>
    </row>
    <row r="49" spans="1:5" s="35" customFormat="1" ht="45.6" x14ac:dyDescent="0.3">
      <c r="A49" s="16" t="s">
        <v>108</v>
      </c>
      <c r="B49" s="42" t="s">
        <v>187</v>
      </c>
      <c r="C49" s="49">
        <v>30</v>
      </c>
      <c r="D49" s="11"/>
      <c r="E49" s="11"/>
    </row>
    <row r="50" spans="1:5" s="35" customFormat="1" ht="60.6" x14ac:dyDescent="0.3">
      <c r="A50" s="16" t="s">
        <v>163</v>
      </c>
      <c r="B50" s="50" t="s">
        <v>188</v>
      </c>
      <c r="C50" s="49">
        <v>15</v>
      </c>
      <c r="D50" s="11"/>
      <c r="E50" s="11"/>
    </row>
    <row r="51" spans="1:5" s="35" customFormat="1" ht="106.5" customHeight="1" x14ac:dyDescent="0.3">
      <c r="A51" s="16" t="s">
        <v>110</v>
      </c>
      <c r="B51" s="50" t="s">
        <v>189</v>
      </c>
      <c r="C51" s="49">
        <v>55</v>
      </c>
      <c r="D51" s="11"/>
      <c r="E51" s="11"/>
    </row>
    <row r="52" spans="1:5" s="35" customFormat="1" ht="15.6" x14ac:dyDescent="0.3">
      <c r="A52" s="13"/>
      <c r="B52" s="39" t="s">
        <v>12</v>
      </c>
      <c r="C52" s="49">
        <f>SUM(C43:C50)-30</f>
        <v>100</v>
      </c>
      <c r="D52" s="11"/>
      <c r="E52" s="11"/>
    </row>
    <row r="53" spans="1:5" s="35" customFormat="1" ht="20.100000000000001" customHeight="1" x14ac:dyDescent="0.3">
      <c r="A53" s="167" t="s">
        <v>173</v>
      </c>
      <c r="B53" s="168"/>
      <c r="C53" s="168"/>
      <c r="D53" s="168"/>
      <c r="E53" s="169"/>
    </row>
    <row r="54" spans="1:5" s="35" customFormat="1" ht="89.25" customHeight="1" x14ac:dyDescent="0.3">
      <c r="A54" s="13" t="s">
        <v>106</v>
      </c>
      <c r="B54" s="50" t="s">
        <v>174</v>
      </c>
      <c r="C54" s="11"/>
      <c r="D54" s="11"/>
      <c r="E54" s="11"/>
    </row>
    <row r="55" spans="1:5" s="35" customFormat="1" ht="125.4" customHeight="1" x14ac:dyDescent="0.3">
      <c r="A55" s="51" t="s">
        <v>175</v>
      </c>
      <c r="B55" s="52" t="s">
        <v>176</v>
      </c>
      <c r="C55" s="53"/>
      <c r="D55" s="53"/>
      <c r="E55" s="53"/>
    </row>
    <row r="56" spans="1:5" s="35" customFormat="1" ht="15" x14ac:dyDescent="0.3">
      <c r="A56" s="13"/>
      <c r="B56" s="42"/>
      <c r="C56" s="11"/>
      <c r="D56" s="11"/>
      <c r="E56" s="11"/>
    </row>
    <row r="57" spans="1:5" s="35" customFormat="1" ht="15.6" x14ac:dyDescent="0.3">
      <c r="A57" s="18">
        <v>5</v>
      </c>
      <c r="B57" s="39" t="s">
        <v>14</v>
      </c>
      <c r="C57" s="11"/>
      <c r="D57" s="11"/>
      <c r="E57" s="11"/>
    </row>
    <row r="58" spans="1:5" s="35" customFormat="1" ht="30" x14ac:dyDescent="0.3">
      <c r="A58" s="16">
        <v>5.0999999999999996</v>
      </c>
      <c r="B58" s="42" t="s">
        <v>15</v>
      </c>
      <c r="C58" s="11"/>
      <c r="D58" s="11"/>
      <c r="E58" s="11"/>
    </row>
    <row r="59" spans="1:5" s="35" customFormat="1" ht="30" x14ac:dyDescent="0.3">
      <c r="A59" s="16">
        <v>5.2</v>
      </c>
      <c r="B59" s="42" t="s">
        <v>79</v>
      </c>
      <c r="C59" s="11"/>
      <c r="D59" s="11"/>
      <c r="E59" s="11"/>
    </row>
    <row r="60" spans="1:5" s="35" customFormat="1" ht="75" x14ac:dyDescent="0.3">
      <c r="A60" s="16">
        <v>5.3</v>
      </c>
      <c r="B60" s="42" t="s">
        <v>177</v>
      </c>
      <c r="C60" s="11"/>
      <c r="D60" s="11"/>
      <c r="E60" s="11"/>
    </row>
    <row r="61" spans="1:5" s="35" customFormat="1" ht="75" x14ac:dyDescent="0.3">
      <c r="A61" s="16">
        <v>5.4</v>
      </c>
      <c r="B61" s="42" t="s">
        <v>178</v>
      </c>
      <c r="C61" s="11"/>
      <c r="D61" s="11"/>
      <c r="E61" s="11"/>
    </row>
    <row r="62" spans="1:5" s="35" customFormat="1" ht="15" x14ac:dyDescent="0.3">
      <c r="A62" s="16"/>
      <c r="B62" s="42"/>
      <c r="C62" s="11"/>
      <c r="D62" s="11"/>
      <c r="E62" s="11"/>
    </row>
    <row r="63" spans="1:5" s="35" customFormat="1" ht="15.6" x14ac:dyDescent="0.3">
      <c r="A63" s="18">
        <v>6</v>
      </c>
      <c r="B63" s="39" t="s">
        <v>179</v>
      </c>
      <c r="C63" s="11"/>
      <c r="D63" s="11"/>
      <c r="E63" s="11"/>
    </row>
    <row r="64" spans="1:5" s="35" customFormat="1" ht="30" x14ac:dyDescent="0.3">
      <c r="A64" s="16">
        <v>6.1</v>
      </c>
      <c r="B64" s="42" t="s">
        <v>135</v>
      </c>
      <c r="C64" s="11"/>
      <c r="D64" s="11"/>
      <c r="E64" s="11"/>
    </row>
    <row r="65" spans="1:5" s="35" customFormat="1" ht="105" x14ac:dyDescent="0.3">
      <c r="A65" s="16">
        <v>6.2</v>
      </c>
      <c r="B65" s="42" t="s">
        <v>136</v>
      </c>
      <c r="C65" s="11"/>
      <c r="D65" s="11"/>
      <c r="E65" s="11"/>
    </row>
    <row r="66" spans="1:5" s="35" customFormat="1" ht="45.6" x14ac:dyDescent="0.3">
      <c r="A66" s="16">
        <v>6.3</v>
      </c>
      <c r="B66" s="42" t="s">
        <v>191</v>
      </c>
      <c r="C66" s="11"/>
      <c r="D66" s="11"/>
      <c r="E66" s="11"/>
    </row>
    <row r="67" spans="1:5" s="35" customFormat="1" ht="15" x14ac:dyDescent="0.3">
      <c r="A67" s="16">
        <v>6.4</v>
      </c>
      <c r="B67" s="42" t="s">
        <v>83</v>
      </c>
      <c r="C67" s="11"/>
      <c r="D67" s="11"/>
      <c r="E67" s="11"/>
    </row>
    <row r="68" spans="1:5" s="35" customFormat="1" ht="18" customHeight="1" x14ac:dyDescent="0.3">
      <c r="A68" s="16">
        <v>6.5</v>
      </c>
      <c r="B68" s="42" t="s">
        <v>18</v>
      </c>
      <c r="C68" s="11"/>
      <c r="D68" s="11"/>
      <c r="E68" s="11"/>
    </row>
  </sheetData>
  <mergeCells count="2">
    <mergeCell ref="A7:E7"/>
    <mergeCell ref="A53:E53"/>
  </mergeCells>
  <pageMargins left="0.7" right="0.7" top="0.75" bottom="0.75" header="0.3" footer="0.3"/>
  <pageSetup paperSize="9" scale="67" fitToHeight="8" orientation="portrait" r:id="rId1"/>
  <headerFooter>
    <oddFooter>&amp;C&amp;"-,Bold"&amp;14&amp;P/&amp;N</oddFooter>
  </headerFooter>
  <rowBreaks count="2" manualBreakCount="2">
    <brk id="38" max="4" man="1"/>
    <brk id="62"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59"/>
  <sheetViews>
    <sheetView view="pageBreakPreview" zoomScaleNormal="100" zoomScaleSheetLayoutView="100" workbookViewId="0">
      <selection activeCell="B16" sqref="B16"/>
    </sheetView>
  </sheetViews>
  <sheetFormatPr defaultColWidth="9.109375" defaultRowHeight="13.8" x14ac:dyDescent="0.25"/>
  <cols>
    <col min="1" max="1" width="6.5546875" style="34" customWidth="1"/>
    <col min="2" max="2" width="96.6640625" style="37" customWidth="1"/>
    <col min="3" max="3" width="6.88671875" style="33" customWidth="1"/>
    <col min="4" max="4" width="5.88671875" style="33" customWidth="1"/>
    <col min="5" max="5" width="13.109375" style="33" customWidth="1"/>
    <col min="6" max="16384" width="9.109375" style="33"/>
  </cols>
  <sheetData>
    <row r="2" spans="1:5" ht="15" customHeight="1" x14ac:dyDescent="0.25">
      <c r="A2" s="33"/>
    </row>
    <row r="3" spans="1:5" x14ac:dyDescent="0.25">
      <c r="A3" s="33"/>
    </row>
    <row r="5" spans="1:5" x14ac:dyDescent="0.25">
      <c r="B5" s="38"/>
    </row>
    <row r="7" spans="1:5" ht="53.7" customHeight="1" x14ac:dyDescent="0.25">
      <c r="A7" s="164" t="s">
        <v>224</v>
      </c>
      <c r="B7" s="165"/>
      <c r="C7" s="166"/>
      <c r="D7" s="166"/>
      <c r="E7" s="166"/>
    </row>
    <row r="8" spans="1:5" x14ac:dyDescent="0.25">
      <c r="A8" s="35"/>
      <c r="C8" s="45"/>
      <c r="D8" s="45"/>
      <c r="E8" s="45"/>
    </row>
    <row r="9" spans="1:5" s="35" customFormat="1" ht="15.6" x14ac:dyDescent="0.3">
      <c r="A9" s="46" t="s">
        <v>59</v>
      </c>
      <c r="B9" s="47" t="s">
        <v>57</v>
      </c>
      <c r="C9" s="46" t="s">
        <v>3</v>
      </c>
      <c r="D9" s="46" t="s">
        <v>4</v>
      </c>
      <c r="E9" s="46" t="s">
        <v>5</v>
      </c>
    </row>
    <row r="10" spans="1:5" s="35" customFormat="1" ht="15.6" x14ac:dyDescent="0.3">
      <c r="A10" s="9">
        <v>1</v>
      </c>
      <c r="B10" s="39" t="s">
        <v>6</v>
      </c>
      <c r="C10" s="11"/>
      <c r="D10" s="11"/>
      <c r="E10" s="11"/>
    </row>
    <row r="11" spans="1:5" s="35" customFormat="1" ht="15" x14ac:dyDescent="0.3">
      <c r="A11" s="11" t="s">
        <v>53</v>
      </c>
      <c r="B11" s="40" t="s">
        <v>155</v>
      </c>
      <c r="C11" s="11"/>
      <c r="D11" s="11"/>
      <c r="E11" s="11"/>
    </row>
    <row r="12" spans="1:5" s="35" customFormat="1" ht="30" x14ac:dyDescent="0.3">
      <c r="A12" s="10" t="s">
        <v>58</v>
      </c>
      <c r="B12" s="40" t="s">
        <v>66</v>
      </c>
      <c r="C12" s="11"/>
      <c r="D12" s="11"/>
      <c r="E12" s="11"/>
    </row>
    <row r="13" spans="1:5" s="35" customFormat="1" ht="45" x14ac:dyDescent="0.3">
      <c r="A13" s="11" t="s">
        <v>70</v>
      </c>
      <c r="B13" s="40" t="s">
        <v>184</v>
      </c>
      <c r="C13" s="11"/>
      <c r="D13" s="11"/>
      <c r="E13" s="11"/>
    </row>
    <row r="14" spans="1:5" s="35" customFormat="1" ht="15" x14ac:dyDescent="0.3">
      <c r="A14" s="11" t="s">
        <v>73</v>
      </c>
      <c r="B14" s="40" t="s">
        <v>140</v>
      </c>
      <c r="C14" s="11"/>
      <c r="D14" s="11"/>
      <c r="E14" s="11"/>
    </row>
    <row r="15" spans="1:5" s="35" customFormat="1" ht="30" x14ac:dyDescent="0.3">
      <c r="A15" s="11" t="s">
        <v>139</v>
      </c>
      <c r="B15" s="58" t="s">
        <v>225</v>
      </c>
      <c r="C15" s="11"/>
      <c r="D15" s="11"/>
      <c r="E15" s="11"/>
    </row>
    <row r="16" spans="1:5" s="35" customFormat="1" ht="53.4" customHeight="1" x14ac:dyDescent="0.3">
      <c r="A16" s="11" t="s">
        <v>138</v>
      </c>
      <c r="B16" s="42" t="s">
        <v>226</v>
      </c>
      <c r="C16" s="11"/>
      <c r="D16" s="11"/>
      <c r="E16" s="11"/>
    </row>
    <row r="17" spans="1:5" s="35" customFormat="1" ht="60" x14ac:dyDescent="0.3">
      <c r="A17" s="11" t="s">
        <v>149</v>
      </c>
      <c r="B17" s="42" t="s">
        <v>192</v>
      </c>
      <c r="C17" s="11"/>
      <c r="D17" s="11"/>
      <c r="E17" s="11"/>
    </row>
    <row r="18" spans="1:5" s="35" customFormat="1" ht="45" x14ac:dyDescent="0.3">
      <c r="A18" s="11" t="s">
        <v>150</v>
      </c>
      <c r="B18" s="42" t="s">
        <v>193</v>
      </c>
      <c r="C18" s="11"/>
      <c r="D18" s="11"/>
      <c r="E18" s="55"/>
    </row>
    <row r="19" spans="1:5" s="35" customFormat="1" ht="45" x14ac:dyDescent="0.3">
      <c r="A19" s="11" t="s">
        <v>194</v>
      </c>
      <c r="B19" s="42" t="s">
        <v>195</v>
      </c>
      <c r="C19" s="11"/>
      <c r="D19" s="11"/>
      <c r="E19" s="55"/>
    </row>
    <row r="20" spans="1:5" s="35" customFormat="1" ht="30" x14ac:dyDescent="0.3">
      <c r="A20" s="48" t="s">
        <v>196</v>
      </c>
      <c r="B20" s="42" t="s">
        <v>197</v>
      </c>
      <c r="C20" s="11"/>
      <c r="D20" s="11"/>
      <c r="E20" s="55"/>
    </row>
    <row r="21" spans="1:5" s="35" customFormat="1" ht="15" x14ac:dyDescent="0.3">
      <c r="A21" s="10" t="s">
        <v>198</v>
      </c>
      <c r="B21" s="42" t="s">
        <v>148</v>
      </c>
      <c r="C21" s="11"/>
      <c r="D21" s="11"/>
      <c r="E21" s="55"/>
    </row>
    <row r="22" spans="1:5" s="35" customFormat="1" ht="30" x14ac:dyDescent="0.3">
      <c r="A22" s="11" t="s">
        <v>199</v>
      </c>
      <c r="B22" s="42" t="s">
        <v>227</v>
      </c>
      <c r="C22" s="11"/>
      <c r="D22" s="11"/>
      <c r="E22" s="55"/>
    </row>
    <row r="23" spans="1:5" ht="27.6" x14ac:dyDescent="0.25">
      <c r="A23" s="10" t="s">
        <v>200</v>
      </c>
      <c r="B23" s="37" t="s">
        <v>201</v>
      </c>
      <c r="C23" s="11"/>
      <c r="D23" s="11"/>
      <c r="E23" s="56"/>
    </row>
    <row r="24" spans="1:5" s="35" customFormat="1" ht="30" x14ac:dyDescent="0.3">
      <c r="A24" s="10" t="s">
        <v>202</v>
      </c>
      <c r="B24" s="42" t="s">
        <v>228</v>
      </c>
      <c r="C24" s="11"/>
      <c r="D24" s="11"/>
      <c r="E24" s="11"/>
    </row>
    <row r="25" spans="1:5" s="35" customFormat="1" ht="75" x14ac:dyDescent="0.3">
      <c r="A25" s="10" t="s">
        <v>203</v>
      </c>
      <c r="B25" s="42" t="s">
        <v>177</v>
      </c>
      <c r="C25" s="11"/>
      <c r="D25" s="11"/>
      <c r="E25" s="11"/>
    </row>
    <row r="26" spans="1:5" s="35" customFormat="1" ht="30" x14ac:dyDescent="0.3">
      <c r="A26" s="10" t="s">
        <v>204</v>
      </c>
      <c r="B26" s="40" t="s">
        <v>151</v>
      </c>
      <c r="C26" s="11"/>
      <c r="D26" s="11"/>
      <c r="E26" s="11"/>
    </row>
    <row r="27" spans="1:5" s="35" customFormat="1" ht="15" x14ac:dyDescent="0.3">
      <c r="A27" s="11"/>
      <c r="B27" s="40"/>
      <c r="C27" s="11"/>
      <c r="D27" s="11"/>
      <c r="E27" s="11"/>
    </row>
    <row r="28" spans="1:5" s="35" customFormat="1" ht="15.6" x14ac:dyDescent="0.3">
      <c r="A28" s="9">
        <v>2</v>
      </c>
      <c r="B28" s="39" t="s">
        <v>9</v>
      </c>
      <c r="C28" s="11"/>
      <c r="D28" s="11"/>
      <c r="E28" s="11"/>
    </row>
    <row r="29" spans="1:5" s="35" customFormat="1" ht="15" x14ac:dyDescent="0.3">
      <c r="A29" s="16"/>
      <c r="B29" s="42" t="s">
        <v>10</v>
      </c>
      <c r="C29" s="11"/>
      <c r="D29" s="11"/>
      <c r="E29" s="11"/>
    </row>
    <row r="30" spans="1:5" s="35" customFormat="1" ht="75.599999999999994" x14ac:dyDescent="0.3">
      <c r="A30" s="16" t="s">
        <v>60</v>
      </c>
      <c r="B30" s="42" t="s">
        <v>160</v>
      </c>
      <c r="C30" s="11"/>
      <c r="D30" s="11"/>
      <c r="E30" s="11"/>
    </row>
    <row r="31" spans="1:5" s="35" customFormat="1" ht="58.5" customHeight="1" x14ac:dyDescent="0.3">
      <c r="A31" s="13"/>
      <c r="B31" s="39" t="s">
        <v>77</v>
      </c>
      <c r="C31" s="17" t="s">
        <v>11</v>
      </c>
      <c r="D31" s="11"/>
      <c r="E31" s="11"/>
    </row>
    <row r="32" spans="1:5" s="35" customFormat="1" ht="172.2" customHeight="1" x14ac:dyDescent="0.3">
      <c r="A32" s="16" t="s">
        <v>207</v>
      </c>
      <c r="B32" s="42" t="s">
        <v>229</v>
      </c>
      <c r="C32" s="49">
        <v>40</v>
      </c>
      <c r="D32" s="11"/>
      <c r="E32" s="11"/>
    </row>
    <row r="33" spans="1:5" s="35" customFormat="1" ht="286.95" customHeight="1" x14ac:dyDescent="0.3">
      <c r="A33" s="170" t="s">
        <v>208</v>
      </c>
      <c r="B33" s="59" t="s">
        <v>230</v>
      </c>
      <c r="C33" s="172">
        <v>60</v>
      </c>
      <c r="D33" s="174"/>
      <c r="E33" s="174"/>
    </row>
    <row r="34" spans="1:5" s="35" customFormat="1" ht="363.6" customHeight="1" x14ac:dyDescent="0.3">
      <c r="A34" s="171"/>
      <c r="B34" s="60" t="s">
        <v>231</v>
      </c>
      <c r="C34" s="173"/>
      <c r="D34" s="175"/>
      <c r="E34" s="175"/>
    </row>
    <row r="35" spans="1:5" s="35" customFormat="1" ht="15.6" x14ac:dyDescent="0.3">
      <c r="A35" s="13"/>
      <c r="B35" s="39" t="s">
        <v>12</v>
      </c>
      <c r="C35" s="49">
        <f>SUM(C32:C34)</f>
        <v>100</v>
      </c>
      <c r="D35" s="11"/>
      <c r="E35" s="11"/>
    </row>
    <row r="36" spans="1:5" s="35" customFormat="1" ht="20.100000000000001" customHeight="1" x14ac:dyDescent="0.3">
      <c r="A36" s="167" t="s">
        <v>173</v>
      </c>
      <c r="B36" s="168"/>
      <c r="C36" s="168"/>
      <c r="D36" s="168"/>
      <c r="E36" s="169"/>
    </row>
    <row r="37" spans="1:5" s="35" customFormat="1" ht="89.25" customHeight="1" x14ac:dyDescent="0.3">
      <c r="A37" s="13" t="s">
        <v>61</v>
      </c>
      <c r="B37" s="50" t="s">
        <v>174</v>
      </c>
      <c r="C37" s="11"/>
      <c r="D37" s="11"/>
      <c r="E37" s="11"/>
    </row>
    <row r="38" spans="1:5" s="35" customFormat="1" ht="146.4" customHeight="1" x14ac:dyDescent="0.3">
      <c r="A38" s="51" t="s">
        <v>209</v>
      </c>
      <c r="B38" s="52" t="s">
        <v>232</v>
      </c>
      <c r="C38" s="53"/>
      <c r="D38" s="53"/>
      <c r="E38" s="53"/>
    </row>
    <row r="39" spans="1:5" s="35" customFormat="1" ht="15" x14ac:dyDescent="0.3">
      <c r="A39" s="13"/>
      <c r="B39" s="42"/>
      <c r="C39" s="11"/>
      <c r="D39" s="11"/>
      <c r="E39" s="11"/>
    </row>
    <row r="40" spans="1:5" s="35" customFormat="1" ht="15.6" x14ac:dyDescent="0.3">
      <c r="A40" s="18">
        <v>3</v>
      </c>
      <c r="B40" s="39" t="s">
        <v>14</v>
      </c>
      <c r="C40" s="11"/>
      <c r="D40" s="11"/>
      <c r="E40" s="11"/>
    </row>
    <row r="41" spans="1:5" s="35" customFormat="1" ht="30" x14ac:dyDescent="0.3">
      <c r="A41" s="16">
        <v>3.1</v>
      </c>
      <c r="B41" s="42" t="s">
        <v>15</v>
      </c>
      <c r="C41" s="11"/>
      <c r="D41" s="11"/>
      <c r="E41" s="11"/>
    </row>
    <row r="42" spans="1:5" s="35" customFormat="1" ht="15" x14ac:dyDescent="0.3">
      <c r="A42" s="16"/>
      <c r="B42" s="42"/>
      <c r="C42" s="11"/>
      <c r="D42" s="11"/>
      <c r="E42" s="11"/>
    </row>
    <row r="43" spans="1:5" s="35" customFormat="1" ht="15.6" x14ac:dyDescent="0.3">
      <c r="A43" s="18">
        <v>4</v>
      </c>
      <c r="B43" s="39" t="s">
        <v>233</v>
      </c>
      <c r="C43" s="11"/>
      <c r="D43" s="11"/>
      <c r="E43" s="11"/>
    </row>
    <row r="44" spans="1:5" s="35" customFormat="1" ht="15" x14ac:dyDescent="0.3">
      <c r="A44" s="11" t="s">
        <v>107</v>
      </c>
      <c r="B44" s="42" t="s">
        <v>88</v>
      </c>
      <c r="C44" s="11"/>
      <c r="D44" s="11"/>
      <c r="E44" s="11"/>
    </row>
    <row r="45" spans="1:5" s="35" customFormat="1" ht="15" x14ac:dyDescent="0.3">
      <c r="A45" s="11" t="s">
        <v>106</v>
      </c>
      <c r="B45" s="42" t="s">
        <v>98</v>
      </c>
      <c r="C45" s="11"/>
      <c r="D45" s="11"/>
      <c r="E45" s="11"/>
    </row>
    <row r="46" spans="1:5" s="35" customFormat="1" ht="15" x14ac:dyDescent="0.3">
      <c r="A46" s="11" t="s">
        <v>210</v>
      </c>
      <c r="B46" s="42" t="s">
        <v>97</v>
      </c>
      <c r="C46" s="11"/>
      <c r="D46" s="11"/>
      <c r="E46" s="11"/>
    </row>
    <row r="47" spans="1:5" s="35" customFormat="1" ht="15" x14ac:dyDescent="0.3">
      <c r="A47" s="11" t="s">
        <v>211</v>
      </c>
      <c r="B47" s="42" t="s">
        <v>96</v>
      </c>
      <c r="C47" s="11"/>
      <c r="D47" s="11"/>
      <c r="E47" s="11"/>
    </row>
    <row r="48" spans="1:5" s="35" customFormat="1" ht="15" x14ac:dyDescent="0.3">
      <c r="A48" s="11" t="s">
        <v>212</v>
      </c>
      <c r="B48" s="42" t="s">
        <v>156</v>
      </c>
      <c r="C48" s="11"/>
      <c r="D48" s="11"/>
      <c r="E48" s="11"/>
    </row>
    <row r="49" spans="1:5" s="35" customFormat="1" ht="15" x14ac:dyDescent="0.3">
      <c r="A49" s="11" t="s">
        <v>223</v>
      </c>
      <c r="B49" s="42" t="s">
        <v>157</v>
      </c>
      <c r="C49" s="11"/>
      <c r="D49" s="11"/>
      <c r="E49" s="11"/>
    </row>
    <row r="50" spans="1:5" s="35" customFormat="1" ht="15" x14ac:dyDescent="0.3">
      <c r="A50" s="10" t="s">
        <v>213</v>
      </c>
      <c r="B50" s="42" t="s">
        <v>95</v>
      </c>
      <c r="C50" s="11"/>
      <c r="D50" s="11"/>
      <c r="E50" s="11"/>
    </row>
    <row r="51" spans="1:5" s="35" customFormat="1" ht="15" x14ac:dyDescent="0.3">
      <c r="A51" s="11" t="s">
        <v>214</v>
      </c>
      <c r="B51" s="42" t="s">
        <v>101</v>
      </c>
      <c r="C51" s="11"/>
      <c r="D51" s="11"/>
      <c r="E51" s="11"/>
    </row>
    <row r="52" spans="1:5" s="35" customFormat="1" ht="15" x14ac:dyDescent="0.3">
      <c r="A52" s="11" t="s">
        <v>215</v>
      </c>
      <c r="B52" s="40" t="s">
        <v>159</v>
      </c>
      <c r="C52" s="11"/>
      <c r="D52" s="11"/>
      <c r="E52" s="11"/>
    </row>
    <row r="53" spans="1:5" s="35" customFormat="1" ht="30" x14ac:dyDescent="0.3">
      <c r="A53" s="16" t="s">
        <v>216</v>
      </c>
      <c r="B53" s="42" t="s">
        <v>135</v>
      </c>
      <c r="C53" s="11"/>
      <c r="D53" s="11"/>
      <c r="E53" s="11"/>
    </row>
    <row r="54" spans="1:5" s="35" customFormat="1" ht="105" x14ac:dyDescent="0.3">
      <c r="A54" s="16" t="s">
        <v>217</v>
      </c>
      <c r="B54" s="42" t="s">
        <v>136</v>
      </c>
      <c r="C54" s="11"/>
      <c r="D54" s="11"/>
      <c r="E54" s="11"/>
    </row>
    <row r="55" spans="1:5" s="35" customFormat="1" ht="45.6" x14ac:dyDescent="0.3">
      <c r="A55" s="16" t="s">
        <v>218</v>
      </c>
      <c r="B55" s="42" t="s">
        <v>234</v>
      </c>
      <c r="C55" s="11"/>
      <c r="D55" s="11"/>
      <c r="E55" s="11"/>
    </row>
    <row r="56" spans="1:5" s="35" customFormat="1" ht="15" x14ac:dyDescent="0.3">
      <c r="A56" s="16" t="s">
        <v>219</v>
      </c>
      <c r="B56" s="42" t="s">
        <v>235</v>
      </c>
      <c r="C56" s="11"/>
      <c r="D56" s="11"/>
      <c r="E56" s="11"/>
    </row>
    <row r="57" spans="1:5" s="35" customFormat="1" ht="15" x14ac:dyDescent="0.3">
      <c r="A57" s="16" t="s">
        <v>220</v>
      </c>
      <c r="B57" s="42" t="s">
        <v>205</v>
      </c>
      <c r="C57" s="11"/>
      <c r="D57" s="11"/>
      <c r="E57" s="11"/>
    </row>
    <row r="58" spans="1:5" s="35" customFormat="1" ht="30" x14ac:dyDescent="0.3">
      <c r="A58" s="16" t="s">
        <v>221</v>
      </c>
      <c r="B58" s="42" t="s">
        <v>236</v>
      </c>
      <c r="C58" s="11"/>
      <c r="D58" s="11"/>
      <c r="E58" s="11"/>
    </row>
    <row r="59" spans="1:5" s="35" customFormat="1" ht="18" customHeight="1" x14ac:dyDescent="0.3">
      <c r="A59" s="16" t="s">
        <v>222</v>
      </c>
      <c r="B59" s="42" t="s">
        <v>206</v>
      </c>
      <c r="C59" s="11"/>
      <c r="D59" s="11"/>
      <c r="E59" s="11"/>
    </row>
  </sheetData>
  <mergeCells count="6">
    <mergeCell ref="A36:E36"/>
    <mergeCell ref="A7:E7"/>
    <mergeCell ref="A33:A34"/>
    <mergeCell ref="C33:C34"/>
    <mergeCell ref="D33:D34"/>
    <mergeCell ref="E33:E34"/>
  </mergeCells>
  <pageMargins left="0.7" right="0.7" top="0.75" bottom="0.75" header="0.3" footer="0.3"/>
  <pageSetup paperSize="9" scale="53" fitToHeight="8" orientation="portrait" r:id="rId1"/>
  <headerFooter>
    <oddFooter>&amp;C&amp;"-,Bold"&amp;14&amp;P/&amp;N</oddFooter>
  </headerFooter>
  <rowBreaks count="2" manualBreakCount="2">
    <brk id="27" max="4" man="1"/>
    <brk id="42"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0FC09-E562-417F-8658-0125FFA0574F}">
  <dimension ref="A2:G89"/>
  <sheetViews>
    <sheetView zoomScale="130" zoomScaleNormal="130" workbookViewId="0">
      <selection activeCell="B15" sqref="B15"/>
    </sheetView>
  </sheetViews>
  <sheetFormatPr defaultColWidth="9.109375" defaultRowHeight="13.2" x14ac:dyDescent="0.25"/>
  <cols>
    <col min="1" max="1" width="8" style="96" customWidth="1"/>
    <col min="2" max="2" width="93.6640625" style="95" customWidth="1"/>
    <col min="3" max="3" width="5.88671875" style="94" customWidth="1"/>
    <col min="4" max="4" width="5.109375" style="94" customWidth="1"/>
    <col min="5" max="5" width="11.5546875" style="94" customWidth="1"/>
    <col min="6" max="16384" width="9.109375" style="94"/>
  </cols>
  <sheetData>
    <row r="2" spans="1:5" ht="15" customHeight="1" x14ac:dyDescent="0.25">
      <c r="A2" s="94"/>
    </row>
    <row r="3" spans="1:5" x14ac:dyDescent="0.25">
      <c r="A3" s="94"/>
    </row>
    <row r="5" spans="1:5" x14ac:dyDescent="0.25">
      <c r="B5" s="97"/>
    </row>
    <row r="7" spans="1:5" ht="13.8" x14ac:dyDescent="0.25">
      <c r="A7" s="178" t="s">
        <v>275</v>
      </c>
      <c r="B7" s="179"/>
      <c r="C7" s="179"/>
      <c r="D7" s="179"/>
      <c r="E7" s="179"/>
    </row>
    <row r="8" spans="1:5" x14ac:dyDescent="0.25">
      <c r="A8" s="98"/>
      <c r="C8" s="99"/>
      <c r="D8" s="99"/>
      <c r="E8" s="99"/>
    </row>
    <row r="9" spans="1:5" s="98" customFormat="1" x14ac:dyDescent="0.3">
      <c r="A9" s="100" t="s">
        <v>59</v>
      </c>
      <c r="B9" s="101" t="s">
        <v>241</v>
      </c>
      <c r="C9" s="100" t="s">
        <v>3</v>
      </c>
      <c r="D9" s="100" t="s">
        <v>4</v>
      </c>
      <c r="E9" s="100" t="s">
        <v>5</v>
      </c>
    </row>
    <row r="10" spans="1:5" s="98" customFormat="1" x14ac:dyDescent="0.3">
      <c r="A10" s="102">
        <v>1</v>
      </c>
      <c r="B10" s="103" t="s">
        <v>242</v>
      </c>
      <c r="C10" s="104"/>
      <c r="D10" s="104"/>
      <c r="E10" s="104"/>
    </row>
    <row r="11" spans="1:5" s="98" customFormat="1" x14ac:dyDescent="0.3">
      <c r="A11" s="104" t="s">
        <v>53</v>
      </c>
      <c r="B11" s="105" t="s">
        <v>276</v>
      </c>
      <c r="C11" s="104"/>
      <c r="D11" s="104"/>
      <c r="E11" s="104"/>
    </row>
    <row r="12" spans="1:5" s="108" customFormat="1" ht="16.95" customHeight="1" x14ac:dyDescent="0.3">
      <c r="A12" s="106" t="s">
        <v>58</v>
      </c>
      <c r="B12" s="105" t="s">
        <v>239</v>
      </c>
      <c r="C12" s="104"/>
      <c r="D12" s="107"/>
      <c r="E12" s="107"/>
    </row>
    <row r="13" spans="1:5" s="98" customFormat="1" ht="26.4" x14ac:dyDescent="0.3">
      <c r="A13" s="104" t="s">
        <v>70</v>
      </c>
      <c r="B13" s="105" t="s">
        <v>277</v>
      </c>
      <c r="C13" s="104"/>
      <c r="D13" s="104"/>
      <c r="E13" s="104"/>
    </row>
    <row r="14" spans="1:5" s="98" customFormat="1" ht="39.6" x14ac:dyDescent="0.3">
      <c r="A14" s="111" t="s">
        <v>73</v>
      </c>
      <c r="B14" s="105" t="s">
        <v>324</v>
      </c>
      <c r="C14" s="104"/>
      <c r="D14" s="104"/>
      <c r="E14" s="104"/>
    </row>
    <row r="15" spans="1:5" s="98" customFormat="1" ht="16.95" customHeight="1" x14ac:dyDescent="0.3">
      <c r="A15" s="111" t="s">
        <v>139</v>
      </c>
      <c r="B15" s="105" t="s">
        <v>325</v>
      </c>
      <c r="C15" s="104"/>
      <c r="D15" s="104"/>
      <c r="E15" s="109"/>
    </row>
    <row r="16" spans="1:5" s="98" customFormat="1" ht="26.4" x14ac:dyDescent="0.3">
      <c r="A16" s="111" t="s">
        <v>138</v>
      </c>
      <c r="B16" s="105" t="s">
        <v>243</v>
      </c>
      <c r="C16" s="104"/>
      <c r="D16" s="104"/>
      <c r="E16" s="104"/>
    </row>
    <row r="17" spans="1:7" s="98" customFormat="1" ht="26.4" x14ac:dyDescent="0.3">
      <c r="A17" s="111" t="s">
        <v>149</v>
      </c>
      <c r="B17" s="110" t="s">
        <v>201</v>
      </c>
      <c r="C17" s="104"/>
      <c r="D17" s="104"/>
      <c r="E17" s="104"/>
    </row>
    <row r="18" spans="1:7" s="98" customFormat="1" ht="39.6" x14ac:dyDescent="0.3">
      <c r="A18" s="111" t="s">
        <v>150</v>
      </c>
      <c r="B18" s="110" t="s">
        <v>238</v>
      </c>
      <c r="C18" s="104"/>
      <c r="D18" s="104"/>
      <c r="E18" s="104"/>
      <c r="G18" s="98" t="s">
        <v>275</v>
      </c>
    </row>
    <row r="19" spans="1:7" s="98" customFormat="1" ht="66" x14ac:dyDescent="0.3">
      <c r="A19" s="111" t="s">
        <v>194</v>
      </c>
      <c r="B19" s="110" t="s">
        <v>278</v>
      </c>
      <c r="C19" s="104"/>
      <c r="D19" s="104"/>
      <c r="E19" s="109"/>
    </row>
    <row r="20" spans="1:7" s="98" customFormat="1" ht="26.4" x14ac:dyDescent="0.3">
      <c r="A20" s="111" t="s">
        <v>196</v>
      </c>
      <c r="B20" s="105" t="s">
        <v>151</v>
      </c>
      <c r="C20" s="104"/>
      <c r="D20" s="104"/>
      <c r="E20" s="109"/>
    </row>
    <row r="21" spans="1:7" s="98" customFormat="1" ht="26.4" x14ac:dyDescent="0.3">
      <c r="A21" s="111" t="s">
        <v>198</v>
      </c>
      <c r="B21" s="112" t="s">
        <v>279</v>
      </c>
      <c r="C21" s="104"/>
      <c r="D21" s="104"/>
      <c r="E21" s="109"/>
    </row>
    <row r="22" spans="1:7" s="98" customFormat="1" ht="26.4" x14ac:dyDescent="0.3">
      <c r="A22" s="111" t="s">
        <v>199</v>
      </c>
      <c r="B22" s="93" t="s">
        <v>273</v>
      </c>
      <c r="C22" s="104"/>
      <c r="D22" s="104"/>
      <c r="E22" s="109"/>
    </row>
    <row r="23" spans="1:7" s="98" customFormat="1" x14ac:dyDescent="0.3">
      <c r="A23" s="104"/>
      <c r="B23" s="113"/>
      <c r="C23" s="104"/>
      <c r="D23" s="104"/>
      <c r="E23" s="104"/>
    </row>
    <row r="24" spans="1:7" s="98" customFormat="1" x14ac:dyDescent="0.3">
      <c r="A24" s="102">
        <v>2</v>
      </c>
      <c r="B24" s="103" t="s">
        <v>244</v>
      </c>
      <c r="C24" s="104"/>
      <c r="D24" s="104"/>
      <c r="E24" s="104"/>
    </row>
    <row r="25" spans="1:7" s="98" customFormat="1" x14ac:dyDescent="0.3">
      <c r="A25" s="114"/>
      <c r="B25" s="105" t="s">
        <v>264</v>
      </c>
      <c r="C25" s="104"/>
      <c r="D25" s="104"/>
      <c r="E25" s="104"/>
    </row>
    <row r="26" spans="1:7" s="98" customFormat="1" x14ac:dyDescent="0.3">
      <c r="A26" s="114" t="s">
        <v>60</v>
      </c>
      <c r="B26" s="115" t="s">
        <v>263</v>
      </c>
      <c r="C26" s="104"/>
      <c r="D26" s="104"/>
      <c r="E26" s="104"/>
    </row>
    <row r="27" spans="1:7" s="98" customFormat="1" ht="171.6" x14ac:dyDescent="0.3">
      <c r="A27" s="114" t="s">
        <v>207</v>
      </c>
      <c r="B27" s="116" t="s">
        <v>280</v>
      </c>
      <c r="C27" s="104"/>
      <c r="D27" s="104"/>
      <c r="E27" s="104"/>
    </row>
    <row r="28" spans="1:7" s="98" customFormat="1" x14ac:dyDescent="0.3">
      <c r="A28" s="114" t="s">
        <v>61</v>
      </c>
      <c r="B28" s="140" t="s">
        <v>281</v>
      </c>
      <c r="C28" s="104"/>
      <c r="D28" s="104"/>
      <c r="E28" s="104"/>
    </row>
    <row r="29" spans="1:7" s="98" customFormat="1" ht="30" customHeight="1" x14ac:dyDescent="0.3">
      <c r="A29" s="117" t="s">
        <v>209</v>
      </c>
      <c r="B29" s="141" t="s">
        <v>282</v>
      </c>
      <c r="C29" s="104"/>
      <c r="D29" s="104"/>
      <c r="E29" s="104"/>
    </row>
    <row r="30" spans="1:7" s="98" customFormat="1" ht="52.8" x14ac:dyDescent="0.3">
      <c r="A30" s="118" t="s">
        <v>283</v>
      </c>
      <c r="B30" s="142" t="s">
        <v>284</v>
      </c>
      <c r="C30" s="104"/>
      <c r="D30" s="104"/>
      <c r="E30" s="104"/>
    </row>
    <row r="31" spans="1:7" s="98" customFormat="1" ht="52.8" x14ac:dyDescent="0.3">
      <c r="A31" s="117" t="s">
        <v>285</v>
      </c>
      <c r="B31" s="143" t="s">
        <v>286</v>
      </c>
      <c r="C31" s="104"/>
      <c r="D31" s="104"/>
      <c r="E31" s="104"/>
    </row>
    <row r="32" spans="1:7" s="98" customFormat="1" x14ac:dyDescent="0.3">
      <c r="A32" s="119"/>
      <c r="B32" s="144" t="s">
        <v>262</v>
      </c>
      <c r="C32" s="104"/>
      <c r="D32" s="104"/>
      <c r="E32" s="104"/>
    </row>
    <row r="33" spans="1:5" s="98" customFormat="1" ht="52.8" x14ac:dyDescent="0.3">
      <c r="A33" s="180" t="s">
        <v>62</v>
      </c>
      <c r="B33" s="142" t="s">
        <v>287</v>
      </c>
      <c r="C33" s="104"/>
      <c r="D33" s="104"/>
      <c r="E33" s="104"/>
    </row>
    <row r="34" spans="1:5" s="98" customFormat="1" ht="39.6" x14ac:dyDescent="0.3">
      <c r="A34" s="181"/>
      <c r="B34" s="120" t="s">
        <v>288</v>
      </c>
      <c r="C34" s="121" t="s">
        <v>261</v>
      </c>
      <c r="D34" s="121" t="s">
        <v>289</v>
      </c>
      <c r="E34" s="104"/>
    </row>
    <row r="35" spans="1:5" s="98" customFormat="1" ht="14.25" customHeight="1" x14ac:dyDescent="0.3">
      <c r="A35" s="176" t="s">
        <v>260</v>
      </c>
      <c r="B35" s="122" t="s">
        <v>290</v>
      </c>
      <c r="C35" s="123"/>
      <c r="D35" s="104"/>
      <c r="E35" s="104"/>
    </row>
    <row r="36" spans="1:5" s="98" customFormat="1" ht="28.95" customHeight="1" x14ac:dyDescent="0.3">
      <c r="A36" s="182"/>
      <c r="B36" s="124" t="s">
        <v>291</v>
      </c>
      <c r="C36" s="123">
        <v>2</v>
      </c>
      <c r="D36" s="104"/>
      <c r="E36" s="104"/>
    </row>
    <row r="37" spans="1:5" s="98" customFormat="1" ht="66" x14ac:dyDescent="0.3">
      <c r="A37" s="182"/>
      <c r="B37" s="145" t="s">
        <v>326</v>
      </c>
      <c r="C37" s="146"/>
      <c r="D37" s="104"/>
      <c r="E37" s="104"/>
    </row>
    <row r="38" spans="1:5" s="98" customFormat="1" ht="66" x14ac:dyDescent="0.3">
      <c r="A38" s="182"/>
      <c r="B38" s="147" t="s">
        <v>292</v>
      </c>
      <c r="C38" s="146">
        <v>4</v>
      </c>
      <c r="D38" s="104"/>
      <c r="E38" s="104"/>
    </row>
    <row r="39" spans="1:5" s="98" customFormat="1" ht="52.8" x14ac:dyDescent="0.3">
      <c r="A39" s="182"/>
      <c r="B39" s="147" t="s">
        <v>293</v>
      </c>
      <c r="C39" s="146">
        <v>8</v>
      </c>
      <c r="D39" s="104"/>
      <c r="E39" s="104"/>
    </row>
    <row r="40" spans="1:5" s="98" customFormat="1" ht="39.6" x14ac:dyDescent="0.3">
      <c r="A40" s="182"/>
      <c r="B40" s="147" t="s">
        <v>294</v>
      </c>
      <c r="C40" s="146">
        <v>4</v>
      </c>
      <c r="D40" s="104"/>
      <c r="E40" s="104"/>
    </row>
    <row r="41" spans="1:5" s="98" customFormat="1" ht="39.6" x14ac:dyDescent="0.3">
      <c r="A41" s="182"/>
      <c r="B41" s="147" t="s">
        <v>295</v>
      </c>
      <c r="C41" s="146">
        <v>4</v>
      </c>
      <c r="D41" s="104"/>
      <c r="E41" s="104"/>
    </row>
    <row r="42" spans="1:5" s="98" customFormat="1" ht="26.4" x14ac:dyDescent="0.3">
      <c r="A42" s="182"/>
      <c r="B42" s="147" t="s">
        <v>296</v>
      </c>
      <c r="C42" s="146">
        <v>4</v>
      </c>
      <c r="D42" s="104"/>
      <c r="E42" s="104"/>
    </row>
    <row r="43" spans="1:5" s="98" customFormat="1" ht="39.6" x14ac:dyDescent="0.3">
      <c r="A43" s="182"/>
      <c r="B43" s="147" t="s">
        <v>297</v>
      </c>
      <c r="C43" s="146">
        <v>2</v>
      </c>
      <c r="D43" s="104"/>
      <c r="E43" s="104"/>
    </row>
    <row r="44" spans="1:5" s="98" customFormat="1" ht="37.799999999999997" customHeight="1" x14ac:dyDescent="0.3">
      <c r="A44" s="182"/>
      <c r="B44" s="147" t="s">
        <v>298</v>
      </c>
      <c r="C44" s="146">
        <v>2</v>
      </c>
      <c r="D44" s="104"/>
      <c r="E44" s="104"/>
    </row>
    <row r="45" spans="1:5" s="98" customFormat="1" ht="18" customHeight="1" x14ac:dyDescent="0.3">
      <c r="A45" s="176" t="s">
        <v>259</v>
      </c>
      <c r="B45" s="125" t="s">
        <v>322</v>
      </c>
      <c r="C45" s="123"/>
      <c r="D45" s="104"/>
      <c r="E45" s="104"/>
    </row>
    <row r="46" spans="1:5" s="98" customFormat="1" ht="129.6" customHeight="1" x14ac:dyDescent="0.3">
      <c r="A46" s="182"/>
      <c r="B46" s="126" t="s">
        <v>299</v>
      </c>
      <c r="C46" s="123">
        <v>10</v>
      </c>
      <c r="D46" s="127"/>
      <c r="E46" s="127"/>
    </row>
    <row r="47" spans="1:5" s="98" customFormat="1" ht="158.4" x14ac:dyDescent="0.3">
      <c r="A47" s="182"/>
      <c r="B47" s="128" t="s">
        <v>300</v>
      </c>
      <c r="C47" s="123">
        <v>10</v>
      </c>
      <c r="D47" s="127"/>
      <c r="E47" s="127"/>
    </row>
    <row r="48" spans="1:5" s="98" customFormat="1" x14ac:dyDescent="0.3">
      <c r="A48" s="182"/>
      <c r="B48" s="148" t="s">
        <v>301</v>
      </c>
      <c r="C48" s="123"/>
      <c r="D48" s="127"/>
      <c r="E48" s="127"/>
    </row>
    <row r="49" spans="1:5" s="98" customFormat="1" ht="26.4" x14ac:dyDescent="0.3">
      <c r="A49" s="182"/>
      <c r="B49" s="149" t="s">
        <v>302</v>
      </c>
      <c r="C49" s="123">
        <v>8</v>
      </c>
      <c r="D49" s="127"/>
      <c r="E49" s="127"/>
    </row>
    <row r="50" spans="1:5" s="98" customFormat="1" ht="30.75" customHeight="1" x14ac:dyDescent="0.3">
      <c r="A50" s="182"/>
      <c r="B50" s="149" t="s">
        <v>303</v>
      </c>
      <c r="C50" s="123"/>
      <c r="D50" s="127"/>
      <c r="E50" s="127"/>
    </row>
    <row r="51" spans="1:5" s="98" customFormat="1" ht="26.4" x14ac:dyDescent="0.3">
      <c r="A51" s="182"/>
      <c r="B51" s="149" t="s">
        <v>304</v>
      </c>
      <c r="C51" s="123">
        <v>2</v>
      </c>
      <c r="D51" s="127"/>
      <c r="E51" s="127"/>
    </row>
    <row r="52" spans="1:5" s="98" customFormat="1" x14ac:dyDescent="0.3">
      <c r="A52" s="183" t="s">
        <v>245</v>
      </c>
      <c r="B52" s="150" t="s">
        <v>305</v>
      </c>
      <c r="C52" s="146"/>
      <c r="D52" s="151"/>
      <c r="E52" s="151"/>
    </row>
    <row r="53" spans="1:5" s="98" customFormat="1" ht="52.8" x14ac:dyDescent="0.3">
      <c r="A53" s="184"/>
      <c r="B53" s="152" t="s">
        <v>306</v>
      </c>
      <c r="C53" s="146"/>
      <c r="D53" s="151"/>
      <c r="E53" s="151"/>
    </row>
    <row r="54" spans="1:5" s="98" customFormat="1" ht="39.6" x14ac:dyDescent="0.3">
      <c r="A54" s="184"/>
      <c r="B54" s="153" t="s">
        <v>307</v>
      </c>
      <c r="C54" s="154">
        <v>7</v>
      </c>
      <c r="D54" s="151"/>
      <c r="E54" s="151"/>
    </row>
    <row r="55" spans="1:5" s="98" customFormat="1" ht="26.4" x14ac:dyDescent="0.3">
      <c r="A55" s="184"/>
      <c r="B55" s="153" t="s">
        <v>308</v>
      </c>
      <c r="C55" s="154">
        <v>5</v>
      </c>
      <c r="D55" s="151"/>
      <c r="E55" s="151"/>
    </row>
    <row r="56" spans="1:5" s="98" customFormat="1" ht="39.6" x14ac:dyDescent="0.3">
      <c r="A56" s="184"/>
      <c r="B56" s="153" t="s">
        <v>309</v>
      </c>
      <c r="C56" s="154">
        <v>5</v>
      </c>
      <c r="D56" s="151"/>
      <c r="E56" s="151"/>
    </row>
    <row r="57" spans="1:5" s="98" customFormat="1" ht="26.4" x14ac:dyDescent="0.3">
      <c r="A57" s="184"/>
      <c r="B57" s="153" t="s">
        <v>310</v>
      </c>
      <c r="C57" s="154">
        <v>3</v>
      </c>
      <c r="D57" s="151"/>
      <c r="E57" s="151"/>
    </row>
    <row r="58" spans="1:5" s="98" customFormat="1" ht="52.8" x14ac:dyDescent="0.3">
      <c r="A58" s="184"/>
      <c r="B58" s="152" t="s">
        <v>311</v>
      </c>
      <c r="C58" s="146"/>
      <c r="D58" s="151"/>
      <c r="E58" s="151"/>
    </row>
    <row r="59" spans="1:5" s="98" customFormat="1" x14ac:dyDescent="0.3">
      <c r="A59" s="184"/>
      <c r="B59" s="153" t="s">
        <v>312</v>
      </c>
      <c r="C59" s="146">
        <v>8</v>
      </c>
      <c r="D59" s="151"/>
      <c r="E59" s="151"/>
    </row>
    <row r="60" spans="1:5" s="98" customFormat="1" x14ac:dyDescent="0.3">
      <c r="A60" s="184"/>
      <c r="B60" s="153" t="s">
        <v>313</v>
      </c>
      <c r="C60" s="146"/>
      <c r="D60" s="151"/>
      <c r="E60" s="151"/>
    </row>
    <row r="61" spans="1:5" s="98" customFormat="1" x14ac:dyDescent="0.3">
      <c r="A61" s="184"/>
      <c r="B61" s="153" t="s">
        <v>314</v>
      </c>
      <c r="C61" s="146">
        <v>2</v>
      </c>
      <c r="D61" s="151"/>
      <c r="E61" s="151"/>
    </row>
    <row r="62" spans="1:5" s="98" customFormat="1" ht="39.6" x14ac:dyDescent="0.3">
      <c r="A62" s="155"/>
      <c r="B62" s="150" t="s">
        <v>315</v>
      </c>
      <c r="C62" s="146"/>
      <c r="D62" s="151"/>
      <c r="E62" s="151"/>
    </row>
    <row r="63" spans="1:5" s="98" customFormat="1" ht="66" x14ac:dyDescent="0.3">
      <c r="A63" s="155"/>
      <c r="B63" s="153" t="s">
        <v>316</v>
      </c>
      <c r="C63" s="146">
        <v>8</v>
      </c>
      <c r="D63" s="151"/>
      <c r="E63" s="151"/>
    </row>
    <row r="64" spans="1:5" s="98" customFormat="1" ht="26.4" x14ac:dyDescent="0.3">
      <c r="A64" s="155"/>
      <c r="B64" s="153" t="s">
        <v>327</v>
      </c>
      <c r="C64" s="146">
        <v>2</v>
      </c>
      <c r="D64" s="151"/>
      <c r="E64" s="151"/>
    </row>
    <row r="65" spans="1:5" s="98" customFormat="1" ht="12.75" customHeight="1" x14ac:dyDescent="0.3">
      <c r="A65" s="156"/>
      <c r="B65" s="157" t="s">
        <v>12</v>
      </c>
      <c r="C65" s="146">
        <f>SUM(C35:C64)</f>
        <v>100</v>
      </c>
      <c r="D65" s="158"/>
      <c r="E65" s="158"/>
    </row>
    <row r="66" spans="1:5" s="130" customFormat="1" ht="13.8" x14ac:dyDescent="0.3">
      <c r="A66" s="185" t="s">
        <v>265</v>
      </c>
      <c r="B66" s="186"/>
      <c r="C66" s="186"/>
      <c r="D66" s="186"/>
      <c r="E66" s="187"/>
    </row>
    <row r="67" spans="1:5" s="98" customFormat="1" ht="409.6" x14ac:dyDescent="0.3">
      <c r="A67" s="159" t="s">
        <v>246</v>
      </c>
      <c r="B67" s="160" t="s">
        <v>317</v>
      </c>
      <c r="C67" s="161"/>
      <c r="D67" s="161"/>
      <c r="E67" s="161"/>
    </row>
    <row r="68" spans="1:5" s="98" customFormat="1" ht="66.75" customHeight="1" x14ac:dyDescent="0.3">
      <c r="A68" s="133"/>
      <c r="B68" s="134" t="s">
        <v>318</v>
      </c>
      <c r="C68" s="131"/>
      <c r="D68" s="131"/>
      <c r="E68" s="132"/>
    </row>
    <row r="69" spans="1:5" s="98" customFormat="1" ht="93" customHeight="1" x14ac:dyDescent="0.3">
      <c r="A69" s="176" t="s">
        <v>258</v>
      </c>
      <c r="B69" s="135" t="s">
        <v>319</v>
      </c>
      <c r="C69" s="104"/>
      <c r="D69" s="104"/>
      <c r="E69" s="104"/>
    </row>
    <row r="70" spans="1:5" s="98" customFormat="1" ht="146.25" customHeight="1" x14ac:dyDescent="0.3">
      <c r="A70" s="177"/>
      <c r="B70" s="136" t="s">
        <v>320</v>
      </c>
      <c r="C70" s="137"/>
      <c r="D70" s="137"/>
      <c r="E70" s="137"/>
    </row>
    <row r="71" spans="1:5" s="98" customFormat="1" x14ac:dyDescent="0.3">
      <c r="A71" s="138">
        <v>3</v>
      </c>
      <c r="B71" s="129" t="s">
        <v>14</v>
      </c>
      <c r="C71" s="104"/>
      <c r="D71" s="104"/>
      <c r="E71" s="104"/>
    </row>
    <row r="72" spans="1:5" s="98" customFormat="1" ht="26.4" x14ac:dyDescent="0.3">
      <c r="A72" s="114">
        <v>3.1</v>
      </c>
      <c r="B72" s="110" t="s">
        <v>15</v>
      </c>
      <c r="C72" s="104"/>
      <c r="D72" s="104"/>
      <c r="E72" s="104"/>
    </row>
    <row r="73" spans="1:5" s="98" customFormat="1" x14ac:dyDescent="0.3">
      <c r="A73" s="114"/>
      <c r="B73" s="110"/>
      <c r="C73" s="104"/>
      <c r="D73" s="104"/>
      <c r="E73" s="104"/>
    </row>
    <row r="74" spans="1:5" s="98" customFormat="1" x14ac:dyDescent="0.3">
      <c r="A74" s="138">
        <v>4</v>
      </c>
      <c r="B74" s="129" t="s">
        <v>247</v>
      </c>
      <c r="C74" s="104"/>
      <c r="D74" s="104"/>
      <c r="E74" s="104"/>
    </row>
    <row r="75" spans="1:5" s="98" customFormat="1" x14ac:dyDescent="0.3">
      <c r="A75" s="104" t="s">
        <v>107</v>
      </c>
      <c r="B75" s="110" t="s">
        <v>88</v>
      </c>
      <c r="C75" s="104"/>
      <c r="D75" s="104"/>
      <c r="E75" s="104"/>
    </row>
    <row r="76" spans="1:5" s="98" customFormat="1" x14ac:dyDescent="0.3">
      <c r="A76" s="104" t="s">
        <v>106</v>
      </c>
      <c r="B76" s="110" t="s">
        <v>98</v>
      </c>
      <c r="C76" s="104"/>
      <c r="D76" s="104"/>
      <c r="E76" s="104"/>
    </row>
    <row r="77" spans="1:5" s="98" customFormat="1" x14ac:dyDescent="0.3">
      <c r="A77" s="104" t="s">
        <v>210</v>
      </c>
      <c r="B77" s="110" t="s">
        <v>97</v>
      </c>
      <c r="C77" s="104"/>
      <c r="D77" s="104"/>
      <c r="E77" s="104"/>
    </row>
    <row r="78" spans="1:5" s="98" customFormat="1" x14ac:dyDescent="0.3">
      <c r="A78" s="104" t="s">
        <v>211</v>
      </c>
      <c r="B78" s="110" t="s">
        <v>96</v>
      </c>
      <c r="C78" s="104"/>
      <c r="D78" s="104"/>
      <c r="E78" s="104"/>
    </row>
    <row r="79" spans="1:5" s="98" customFormat="1" x14ac:dyDescent="0.3">
      <c r="A79" s="104" t="s">
        <v>212</v>
      </c>
      <c r="B79" s="110" t="s">
        <v>156</v>
      </c>
      <c r="C79" s="104"/>
      <c r="D79" s="104"/>
      <c r="E79" s="104"/>
    </row>
    <row r="80" spans="1:5" s="98" customFormat="1" x14ac:dyDescent="0.3">
      <c r="A80" s="104" t="s">
        <v>223</v>
      </c>
      <c r="B80" s="110" t="s">
        <v>157</v>
      </c>
      <c r="C80" s="104"/>
      <c r="D80" s="104"/>
      <c r="E80" s="104"/>
    </row>
    <row r="81" spans="1:5" s="98" customFormat="1" x14ac:dyDescent="0.3">
      <c r="A81" s="111" t="s">
        <v>213</v>
      </c>
      <c r="B81" s="110" t="s">
        <v>95</v>
      </c>
      <c r="C81" s="104"/>
      <c r="D81" s="104"/>
      <c r="E81" s="104"/>
    </row>
    <row r="82" spans="1:5" s="98" customFormat="1" x14ac:dyDescent="0.3">
      <c r="A82" s="104" t="s">
        <v>214</v>
      </c>
      <c r="B82" s="110" t="s">
        <v>101</v>
      </c>
      <c r="C82" s="104"/>
      <c r="D82" s="104"/>
      <c r="E82" s="104"/>
    </row>
    <row r="83" spans="1:5" s="98" customFormat="1" x14ac:dyDescent="0.3">
      <c r="A83" s="104" t="s">
        <v>215</v>
      </c>
      <c r="B83" s="105" t="s">
        <v>248</v>
      </c>
      <c r="C83" s="104"/>
      <c r="D83" s="104"/>
      <c r="E83" s="104"/>
    </row>
    <row r="84" spans="1:5" s="98" customFormat="1" ht="26.4" x14ac:dyDescent="0.3">
      <c r="A84" s="114" t="s">
        <v>216</v>
      </c>
      <c r="B84" s="110" t="s">
        <v>135</v>
      </c>
      <c r="C84" s="104"/>
      <c r="D84" s="104"/>
      <c r="E84" s="104"/>
    </row>
    <row r="85" spans="1:5" s="98" customFormat="1" ht="26.4" x14ac:dyDescent="0.3">
      <c r="A85" s="114" t="s">
        <v>217</v>
      </c>
      <c r="B85" s="110" t="s">
        <v>321</v>
      </c>
      <c r="C85" s="104"/>
      <c r="D85" s="104"/>
      <c r="E85" s="104"/>
    </row>
    <row r="86" spans="1:5" s="98" customFormat="1" x14ac:dyDescent="0.3">
      <c r="A86" s="114" t="s">
        <v>218</v>
      </c>
      <c r="B86" s="110" t="s">
        <v>235</v>
      </c>
      <c r="C86" s="104"/>
      <c r="D86" s="104"/>
      <c r="E86" s="104"/>
    </row>
    <row r="87" spans="1:5" s="98" customFormat="1" x14ac:dyDescent="0.3">
      <c r="A87" s="114" t="s">
        <v>219</v>
      </c>
      <c r="B87" s="110" t="s">
        <v>205</v>
      </c>
      <c r="C87" s="104"/>
      <c r="D87" s="104"/>
      <c r="E87" s="104"/>
    </row>
    <row r="88" spans="1:5" s="98" customFormat="1" x14ac:dyDescent="0.3">
      <c r="A88" s="114" t="s">
        <v>220</v>
      </c>
      <c r="B88" s="110" t="s">
        <v>236</v>
      </c>
      <c r="C88" s="104"/>
      <c r="D88" s="104"/>
      <c r="E88" s="104"/>
    </row>
    <row r="89" spans="1:5" s="98" customFormat="1" ht="18" customHeight="1" x14ac:dyDescent="0.3">
      <c r="A89" s="114" t="s">
        <v>221</v>
      </c>
      <c r="B89" s="110" t="s">
        <v>206</v>
      </c>
      <c r="C89" s="104"/>
      <c r="D89" s="104"/>
      <c r="E89" s="104"/>
    </row>
  </sheetData>
  <mergeCells count="7">
    <mergeCell ref="A69:A70"/>
    <mergeCell ref="A7:E7"/>
    <mergeCell ref="A33:A34"/>
    <mergeCell ref="A35:A44"/>
    <mergeCell ref="A45:A51"/>
    <mergeCell ref="A52:A61"/>
    <mergeCell ref="A66:E6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11"/>
  <sheetViews>
    <sheetView tabSelected="1" view="pageBreakPreview" topLeftCell="A7" zoomScaleNormal="100" zoomScaleSheetLayoutView="100" workbookViewId="0">
      <selection activeCell="B11" sqref="B11"/>
    </sheetView>
  </sheetViews>
  <sheetFormatPr defaultRowHeight="14.4" x14ac:dyDescent="0.3"/>
  <cols>
    <col min="1" max="1" width="22.88671875" customWidth="1"/>
    <col min="2" max="2" width="10.44140625" customWidth="1"/>
    <col min="3" max="3" width="33.33203125" customWidth="1"/>
    <col min="4" max="4" width="46.5546875" style="84" customWidth="1"/>
    <col min="5" max="5" width="16.44140625" customWidth="1"/>
    <col min="6" max="6" width="21.6640625" customWidth="1"/>
  </cols>
  <sheetData>
    <row r="1" spans="1:6" ht="15" x14ac:dyDescent="0.3">
      <c r="A1" s="7"/>
      <c r="B1" s="7"/>
      <c r="C1" s="7"/>
      <c r="D1" s="81"/>
      <c r="E1" s="7"/>
      <c r="F1" s="7"/>
    </row>
    <row r="2" spans="1:6" ht="15" x14ac:dyDescent="0.3">
      <c r="A2" s="7"/>
      <c r="B2" s="7"/>
      <c r="C2" s="7"/>
      <c r="D2" s="81"/>
      <c r="E2" s="7"/>
      <c r="F2" s="7"/>
    </row>
    <row r="3" spans="1:6" ht="15" x14ac:dyDescent="0.3">
      <c r="A3" s="7"/>
      <c r="B3" s="7"/>
      <c r="C3" s="7"/>
      <c r="D3" s="81"/>
      <c r="E3" s="7"/>
      <c r="F3" s="7"/>
    </row>
    <row r="4" spans="1:6" ht="15" x14ac:dyDescent="0.3">
      <c r="A4" s="7"/>
      <c r="B4" s="7"/>
      <c r="C4" s="7"/>
      <c r="D4" s="81"/>
      <c r="E4" s="7"/>
      <c r="F4" s="7"/>
    </row>
    <row r="5" spans="1:6" ht="15" x14ac:dyDescent="0.3">
      <c r="A5" s="7"/>
      <c r="B5" s="7"/>
      <c r="C5" s="7"/>
      <c r="D5" s="81"/>
      <c r="E5" s="7"/>
      <c r="F5" s="7"/>
    </row>
    <row r="6" spans="1:6" ht="15" x14ac:dyDescent="0.3">
      <c r="A6" s="7"/>
      <c r="B6" s="7"/>
      <c r="C6" s="7"/>
      <c r="D6" s="81"/>
      <c r="E6" s="7"/>
      <c r="F6" s="7"/>
    </row>
    <row r="7" spans="1:6" ht="18.600000000000001" customHeight="1" x14ac:dyDescent="0.3">
      <c r="A7" s="188" t="s">
        <v>330</v>
      </c>
      <c r="B7" s="188"/>
      <c r="C7" s="188"/>
      <c r="D7" s="188"/>
      <c r="E7" s="188"/>
      <c r="F7" s="188"/>
    </row>
    <row r="8" spans="1:6" ht="15.6" x14ac:dyDescent="0.3">
      <c r="A8" s="8" t="s">
        <v>45</v>
      </c>
      <c r="B8" s="8" t="s">
        <v>46</v>
      </c>
      <c r="C8" s="5" t="s">
        <v>47</v>
      </c>
      <c r="D8" s="82" t="s">
        <v>48</v>
      </c>
      <c r="E8" s="5" t="s">
        <v>49</v>
      </c>
      <c r="F8" s="5" t="s">
        <v>50</v>
      </c>
    </row>
    <row r="9" spans="1:6" ht="159.6" customHeight="1" x14ac:dyDescent="0.3">
      <c r="A9" s="8" t="s">
        <v>23</v>
      </c>
      <c r="B9" s="8" t="s">
        <v>42</v>
      </c>
      <c r="C9" s="5" t="s">
        <v>44</v>
      </c>
      <c r="D9" s="83" t="s">
        <v>249</v>
      </c>
      <c r="E9" s="5" t="s">
        <v>19</v>
      </c>
      <c r="F9" s="5" t="s">
        <v>51</v>
      </c>
    </row>
    <row r="10" spans="1:6" ht="165" x14ac:dyDescent="0.3">
      <c r="A10" s="86" t="s">
        <v>329</v>
      </c>
      <c r="B10" s="87">
        <v>83.8</v>
      </c>
      <c r="C10" s="90" t="s">
        <v>268</v>
      </c>
      <c r="D10" s="88" t="s">
        <v>269</v>
      </c>
      <c r="E10" s="89">
        <v>3</v>
      </c>
      <c r="F10" s="89" t="s">
        <v>256</v>
      </c>
    </row>
    <row r="11" spans="1:6" ht="141" customHeight="1" x14ac:dyDescent="0.3">
      <c r="A11" s="21" t="s">
        <v>43</v>
      </c>
      <c r="B11" s="139">
        <f>'Workspace Norm'!G21</f>
        <v>82.8</v>
      </c>
      <c r="C11" s="80" t="s">
        <v>272</v>
      </c>
      <c r="D11" s="22" t="s">
        <v>323</v>
      </c>
      <c r="E11" s="22">
        <f>'Workspace Norm'!C24</f>
        <v>3</v>
      </c>
      <c r="F11" s="22" t="s">
        <v>257</v>
      </c>
    </row>
  </sheetData>
  <mergeCells count="1">
    <mergeCell ref="A7:F7"/>
  </mergeCells>
  <pageMargins left="0.7" right="0.7" top="0.75" bottom="0.75" header="0.3" footer="0.3"/>
  <pageSetup paperSize="9" scale="57" fitToHeight="0" orientation="portrait" r:id="rId1"/>
  <headerFooter>
    <oddFooter>&amp;C&amp;"Arial,Bold"&amp;14&amp;P/&amp;N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26"/>
  <sheetViews>
    <sheetView view="pageBreakPreview" topLeftCell="A4" zoomScaleNormal="100" zoomScaleSheetLayoutView="100" workbookViewId="0">
      <selection activeCell="A15" sqref="A15"/>
    </sheetView>
  </sheetViews>
  <sheetFormatPr defaultRowHeight="14.4" x14ac:dyDescent="0.3"/>
  <cols>
    <col min="1" max="1" width="32.44140625" customWidth="1"/>
    <col min="2" max="2" width="22.44140625" customWidth="1"/>
    <col min="3" max="6" width="11.88671875" customWidth="1"/>
    <col min="7" max="7" width="8.88671875" style="4" customWidth="1"/>
    <col min="8" max="8" width="31.44140625" style="67" bestFit="1" customWidth="1"/>
  </cols>
  <sheetData>
    <row r="1" spans="1:8" x14ac:dyDescent="0.3">
      <c r="B1" s="1"/>
      <c r="C1" s="2"/>
      <c r="D1" s="2"/>
      <c r="E1" s="2"/>
      <c r="F1" s="2"/>
      <c r="G1" s="3"/>
    </row>
    <row r="2" spans="1:8" ht="60" customHeight="1" x14ac:dyDescent="0.3">
      <c r="A2" s="2"/>
      <c r="B2" s="1"/>
      <c r="C2" s="4"/>
      <c r="D2" s="4"/>
      <c r="E2" s="4"/>
      <c r="F2" s="2"/>
      <c r="G2" s="3"/>
    </row>
    <row r="3" spans="1:8" ht="26.1" customHeight="1" x14ac:dyDescent="0.3">
      <c r="A3" s="189" t="s">
        <v>267</v>
      </c>
      <c r="B3" s="190"/>
      <c r="C3" s="190"/>
      <c r="D3" s="190"/>
      <c r="E3" s="190"/>
      <c r="F3" s="190"/>
      <c r="G3" s="190"/>
      <c r="H3" s="190"/>
    </row>
    <row r="4" spans="1:8" ht="93.6" x14ac:dyDescent="0.3">
      <c r="A4" s="26" t="s">
        <v>21</v>
      </c>
      <c r="B4" s="5" t="s">
        <v>35</v>
      </c>
      <c r="C4" s="5" t="s">
        <v>31</v>
      </c>
      <c r="D4" s="5" t="s">
        <v>125</v>
      </c>
      <c r="E4" s="5" t="s">
        <v>126</v>
      </c>
      <c r="F4" s="5" t="s">
        <v>39</v>
      </c>
      <c r="G4" s="5" t="s">
        <v>32</v>
      </c>
      <c r="H4" s="79" t="s">
        <v>22</v>
      </c>
    </row>
    <row r="5" spans="1:8" ht="31.2" x14ac:dyDescent="0.3">
      <c r="A5" s="27" t="s">
        <v>34</v>
      </c>
      <c r="B5" s="6"/>
      <c r="C5" s="6"/>
      <c r="D5" s="6"/>
      <c r="E5" s="6"/>
      <c r="F5" s="6"/>
      <c r="G5" s="6"/>
      <c r="H5" s="78"/>
    </row>
    <row r="6" spans="1:8" ht="15" x14ac:dyDescent="0.3">
      <c r="A6" s="29" t="s">
        <v>24</v>
      </c>
      <c r="B6" s="85">
        <v>1</v>
      </c>
      <c r="C6" s="28">
        <v>1</v>
      </c>
      <c r="D6" s="28"/>
      <c r="E6" s="28"/>
      <c r="F6" s="28">
        <v>9</v>
      </c>
      <c r="G6" s="73">
        <f>B6*F6</f>
        <v>9</v>
      </c>
      <c r="H6" s="54" t="s">
        <v>23</v>
      </c>
    </row>
    <row r="7" spans="1:8" ht="151.80000000000001" x14ac:dyDescent="0.3">
      <c r="A7" s="13" t="s">
        <v>255</v>
      </c>
      <c r="B7" s="85">
        <v>1</v>
      </c>
      <c r="C7" s="28"/>
      <c r="D7" s="28">
        <v>1</v>
      </c>
      <c r="E7" s="28"/>
      <c r="F7" s="73">
        <v>4</v>
      </c>
      <c r="G7" s="73">
        <f>B7*F7</f>
        <v>4</v>
      </c>
      <c r="H7" s="54" t="s">
        <v>237</v>
      </c>
    </row>
    <row r="8" spans="1:8" ht="15" x14ac:dyDescent="0.3">
      <c r="A8" s="13" t="s">
        <v>254</v>
      </c>
      <c r="B8" s="85">
        <v>1</v>
      </c>
      <c r="C8" s="28">
        <v>1</v>
      </c>
      <c r="D8" s="28"/>
      <c r="E8" s="28"/>
      <c r="F8" s="36">
        <v>10</v>
      </c>
      <c r="G8" s="36">
        <f>B8*F8</f>
        <v>10</v>
      </c>
      <c r="H8" s="54" t="s">
        <v>23</v>
      </c>
    </row>
    <row r="9" spans="1:8" ht="31.2" x14ac:dyDescent="0.3">
      <c r="A9" s="27" t="s">
        <v>33</v>
      </c>
      <c r="B9" s="6">
        <f t="shared" ref="B9:G9" si="0">SUM(B6:B8)</f>
        <v>3</v>
      </c>
      <c r="C9" s="6">
        <f t="shared" si="0"/>
        <v>2</v>
      </c>
      <c r="D9" s="6">
        <f t="shared" si="0"/>
        <v>1</v>
      </c>
      <c r="E9" s="6">
        <f t="shared" si="0"/>
        <v>0</v>
      </c>
      <c r="F9" s="72">
        <f t="shared" si="0"/>
        <v>23</v>
      </c>
      <c r="G9" s="77">
        <f t="shared" si="0"/>
        <v>23</v>
      </c>
      <c r="H9" s="77"/>
    </row>
    <row r="10" spans="1:8" ht="31.2" x14ac:dyDescent="0.3">
      <c r="A10" s="27" t="s">
        <v>36</v>
      </c>
      <c r="B10" s="6"/>
      <c r="C10" s="6"/>
      <c r="D10" s="6"/>
      <c r="E10" s="6"/>
      <c r="F10" s="6"/>
      <c r="G10" s="6"/>
      <c r="H10" s="6"/>
    </row>
    <row r="11" spans="1:8" ht="15" x14ac:dyDescent="0.3">
      <c r="A11" s="13" t="s">
        <v>240</v>
      </c>
      <c r="B11" s="28"/>
      <c r="C11" s="28">
        <v>1</v>
      </c>
      <c r="D11" s="28"/>
      <c r="E11" s="28"/>
      <c r="F11" s="76">
        <v>9</v>
      </c>
      <c r="G11" s="28">
        <f>C11*F11</f>
        <v>9</v>
      </c>
      <c r="H11" s="54"/>
    </row>
    <row r="12" spans="1:8" ht="15" x14ac:dyDescent="0.3">
      <c r="A12" s="13" t="s">
        <v>253</v>
      </c>
      <c r="B12" s="28"/>
      <c r="C12" s="28"/>
      <c r="D12" s="28"/>
      <c r="E12" s="28">
        <v>1</v>
      </c>
      <c r="F12" s="76">
        <v>9</v>
      </c>
      <c r="G12" s="28">
        <f>F12*E12</f>
        <v>9</v>
      </c>
      <c r="H12" s="75"/>
    </row>
    <row r="13" spans="1:8" ht="15" x14ac:dyDescent="0.3">
      <c r="A13" s="13" t="s">
        <v>25</v>
      </c>
      <c r="B13" s="28"/>
      <c r="C13" s="28">
        <v>1</v>
      </c>
      <c r="D13" s="28"/>
      <c r="E13" s="28"/>
      <c r="F13" s="43">
        <v>4.5</v>
      </c>
      <c r="G13" s="44">
        <f>C13*F13</f>
        <v>4.5</v>
      </c>
      <c r="H13" s="54"/>
    </row>
    <row r="14" spans="1:8" ht="15" x14ac:dyDescent="0.3">
      <c r="A14" s="13" t="s">
        <v>26</v>
      </c>
      <c r="B14" s="28"/>
      <c r="C14" s="28">
        <v>1</v>
      </c>
      <c r="D14" s="28"/>
      <c r="E14" s="28"/>
      <c r="F14" s="43">
        <v>4.5</v>
      </c>
      <c r="G14" s="44">
        <f>C14*F14</f>
        <v>4.5</v>
      </c>
      <c r="H14" s="54"/>
    </row>
    <row r="15" spans="1:8" ht="15" x14ac:dyDescent="0.3">
      <c r="A15" s="13" t="s">
        <v>270</v>
      </c>
      <c r="B15" s="28"/>
      <c r="C15" s="28">
        <v>1</v>
      </c>
      <c r="D15" s="28"/>
      <c r="E15" s="28"/>
      <c r="F15" s="43">
        <v>3</v>
      </c>
      <c r="G15" s="44">
        <f>C15*F15</f>
        <v>3</v>
      </c>
      <c r="H15" s="54"/>
    </row>
    <row r="16" spans="1:8" ht="41.4" x14ac:dyDescent="0.3">
      <c r="A16" s="13" t="s">
        <v>27</v>
      </c>
      <c r="B16" s="28"/>
      <c r="C16" s="28">
        <v>2</v>
      </c>
      <c r="D16" s="28"/>
      <c r="E16" s="28"/>
      <c r="F16" s="43">
        <v>6</v>
      </c>
      <c r="G16" s="44">
        <f>C16*F16</f>
        <v>12</v>
      </c>
      <c r="H16" s="54" t="s">
        <v>328</v>
      </c>
    </row>
    <row r="17" spans="1:8" ht="15" x14ac:dyDescent="0.3">
      <c r="A17" s="13" t="s">
        <v>37</v>
      </c>
      <c r="B17" s="28"/>
      <c r="C17" s="28">
        <v>1</v>
      </c>
      <c r="D17" s="28"/>
      <c r="E17" s="28"/>
      <c r="F17" s="74">
        <v>4</v>
      </c>
      <c r="G17" s="73">
        <f>C17*F17</f>
        <v>4</v>
      </c>
      <c r="H17" s="54" t="s">
        <v>41</v>
      </c>
    </row>
    <row r="18" spans="1:8" ht="31.2" x14ac:dyDescent="0.3">
      <c r="A18" s="27" t="s">
        <v>38</v>
      </c>
      <c r="B18" s="6">
        <f t="shared" ref="B18:G18" si="1">SUM(B11:B17)</f>
        <v>0</v>
      </c>
      <c r="C18" s="6">
        <f t="shared" si="1"/>
        <v>7</v>
      </c>
      <c r="D18" s="6">
        <f>SUM(D11:D17)</f>
        <v>0</v>
      </c>
      <c r="E18" s="6">
        <f>SUM(E11:E17)</f>
        <v>1</v>
      </c>
      <c r="F18" s="72">
        <f t="shared" si="1"/>
        <v>40</v>
      </c>
      <c r="G18" s="72">
        <f t="shared" si="1"/>
        <v>46</v>
      </c>
      <c r="H18" s="72"/>
    </row>
    <row r="19" spans="1:8" ht="15.6" x14ac:dyDescent="0.3">
      <c r="A19" s="31" t="s">
        <v>252</v>
      </c>
      <c r="B19" s="30"/>
      <c r="C19" s="30"/>
      <c r="D19" s="30"/>
      <c r="E19" s="30"/>
      <c r="F19" s="71"/>
      <c r="G19" s="69">
        <f>G9+G18</f>
        <v>69</v>
      </c>
      <c r="H19" s="57"/>
    </row>
    <row r="20" spans="1:8" ht="15.6" x14ac:dyDescent="0.3">
      <c r="A20" s="13" t="s">
        <v>251</v>
      </c>
      <c r="B20" s="28"/>
      <c r="C20" s="28"/>
      <c r="D20" s="28"/>
      <c r="E20" s="28"/>
      <c r="F20" s="43"/>
      <c r="G20" s="69">
        <f>G19*20/100</f>
        <v>13.8</v>
      </c>
      <c r="H20" s="57"/>
    </row>
    <row r="21" spans="1:8" ht="15.6" x14ac:dyDescent="0.3">
      <c r="A21" s="31" t="s">
        <v>28</v>
      </c>
      <c r="B21" s="63">
        <f>B9+B18</f>
        <v>3</v>
      </c>
      <c r="C21" s="63">
        <f>C9+C18</f>
        <v>9</v>
      </c>
      <c r="D21" s="63">
        <f>D9+D18</f>
        <v>1</v>
      </c>
      <c r="E21" s="63">
        <f>E9+E18</f>
        <v>1</v>
      </c>
      <c r="F21" s="70">
        <f>F9+F18</f>
        <v>63</v>
      </c>
      <c r="G21" s="92">
        <f>G19+G20</f>
        <v>82.8</v>
      </c>
      <c r="H21" s="57" t="s">
        <v>250</v>
      </c>
    </row>
    <row r="22" spans="1:8" ht="30.6" customHeight="1" x14ac:dyDescent="0.3">
      <c r="A22" s="191" t="s">
        <v>274</v>
      </c>
      <c r="B22" s="191"/>
      <c r="C22" s="191"/>
      <c r="D22" s="191"/>
      <c r="E22" s="191"/>
      <c r="F22" s="191"/>
      <c r="G22" s="92">
        <f>G21+15</f>
        <v>97.8</v>
      </c>
      <c r="H22" s="68" t="s">
        <v>271</v>
      </c>
    </row>
    <row r="23" spans="1:8" ht="15" thickBot="1" x14ac:dyDescent="0.35">
      <c r="A23" s="45"/>
      <c r="B23" s="45"/>
      <c r="C23" s="45"/>
      <c r="D23" s="45"/>
      <c r="E23" s="45"/>
      <c r="F23" s="45"/>
      <c r="G23" s="62"/>
      <c r="H23" s="91"/>
    </row>
    <row r="24" spans="1:8" ht="16.2" thickBot="1" x14ac:dyDescent="0.35">
      <c r="A24" s="32" t="s">
        <v>29</v>
      </c>
      <c r="B24" s="64"/>
      <c r="C24" s="65">
        <f>B21</f>
        <v>3</v>
      </c>
      <c r="D24" s="66"/>
      <c r="E24" s="66"/>
      <c r="F24" s="45"/>
      <c r="G24" s="62"/>
      <c r="H24" s="37"/>
    </row>
    <row r="25" spans="1:8" ht="31.8" thickBot="1" x14ac:dyDescent="0.35">
      <c r="A25" s="32" t="s">
        <v>137</v>
      </c>
      <c r="B25" s="64"/>
      <c r="C25" s="65">
        <f>B21+C21+D21+E21</f>
        <v>14</v>
      </c>
      <c r="D25" s="66"/>
      <c r="E25" s="66"/>
      <c r="F25" s="45"/>
      <c r="G25" s="62"/>
      <c r="H25" s="37"/>
    </row>
    <row r="26" spans="1:8" x14ac:dyDescent="0.3">
      <c r="H26" s="61"/>
    </row>
  </sheetData>
  <mergeCells count="2">
    <mergeCell ref="A3:H3"/>
    <mergeCell ref="A22:F22"/>
  </mergeCells>
  <pageMargins left="0.7" right="0.7" top="0.75" bottom="0.75" header="0.3" footer="0.3"/>
  <pageSetup paperSize="9" scale="61" fitToHeight="0" orientation="portrait" r:id="rId1"/>
  <headerFooter>
    <oddFooter>&amp;C&amp;"Arial,Bold"&amp;12&amp;P/&amp;N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535EA6B96DC348A23080423C3CE768" ma:contentTypeVersion="15" ma:contentTypeDescription="Create a new document." ma:contentTypeScope="" ma:versionID="285a29c7901d761fe601d8d495e28260">
  <xsd:schema xmlns:xsd="http://www.w3.org/2001/XMLSchema" xmlns:xs="http://www.w3.org/2001/XMLSchema" xmlns:p="http://schemas.microsoft.com/office/2006/metadata/properties" xmlns:ns3="6c97dd0d-fa10-488e-a796-973ea98b4d65" xmlns:ns4="6ab8517c-5548-4716-bf3c-4aec4c9e66fe" targetNamespace="http://schemas.microsoft.com/office/2006/metadata/properties" ma:root="true" ma:fieldsID="981e5965ea3d03d0bde0b0415c3f8f99" ns3:_="" ns4:_="">
    <xsd:import namespace="6c97dd0d-fa10-488e-a796-973ea98b4d65"/>
    <xsd:import namespace="6ab8517c-5548-4716-bf3c-4aec4c9e66f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LengthInSeconds" minOccurs="0"/>
                <xsd:element ref="ns4:SharedWithUsers" minOccurs="0"/>
                <xsd:element ref="ns4:SharedWithDetails" minOccurs="0"/>
                <xsd:element ref="ns4:SharingHintHash" minOccurs="0"/>
                <xsd:element ref="ns3:MediaServiceAutoTags" minOccurs="0"/>
                <xsd:element ref="ns3:_activity" minOccurs="0"/>
                <xsd:element ref="ns3:MediaServiceObjectDetectorVersions" minOccurs="0"/>
                <xsd:element ref="ns3:MediaServiceSystemTags" minOccurs="0"/>
                <xsd:element ref="ns3:MediaServiceGenerationTime" minOccurs="0"/>
                <xsd:element ref="ns3:MediaServiceEventHashCode" minOccurs="0"/>
                <xsd:element ref="ns3:MediaServiceOCR"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97dd0d-fa10-488e-a796-973ea98b4d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b8517c-5548-4716-bf3c-4aec4c9e66f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6c97dd0d-fa10-488e-a796-973ea98b4d6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0533FC-2DB5-473D-87DE-586745B0C3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97dd0d-fa10-488e-a796-973ea98b4d65"/>
    <ds:schemaRef ds:uri="6ab8517c-5548-4716-bf3c-4aec4c9e66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6E8727-30A9-4B29-B6D2-45C8FA186197}">
  <ds:schemaRefs>
    <ds:schemaRef ds:uri="6ab8517c-5548-4716-bf3c-4aec4c9e66fe"/>
    <ds:schemaRef ds:uri="http://purl.org/dc/dcmitype/"/>
    <ds:schemaRef ds:uri="http://schemas.microsoft.com/office/2006/documentManagement/types"/>
    <ds:schemaRef ds:uri="http://purl.org/dc/elements/1.1/"/>
    <ds:schemaRef ds:uri="http://purl.org/dc/terms/"/>
    <ds:schemaRef ds:uri="http://schemas.microsoft.com/office/infopath/2007/PartnerControls"/>
    <ds:schemaRef ds:uri="6c97dd0d-fa10-488e-a796-973ea98b4d65"/>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3D1FA967-4748-454F-88FC-7927FBE5EE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Contents</vt:lpstr>
      <vt:lpstr>Specification</vt:lpstr>
      <vt:lpstr>Specification  </vt:lpstr>
      <vt:lpstr>Specification </vt:lpstr>
      <vt:lpstr>Specifications</vt:lpstr>
      <vt:lpstr>Proposed Specification review</vt:lpstr>
      <vt:lpstr>Space_Parking and Toilets</vt:lpstr>
      <vt:lpstr>Workspace Norm</vt:lpstr>
      <vt:lpstr>Contents!Print_Area</vt:lpstr>
      <vt:lpstr>Specification!Print_Area</vt:lpstr>
      <vt:lpstr>'Specification '!Print_Area</vt:lpstr>
      <vt:lpstr>'Specification  '!Print_Area</vt:lpstr>
      <vt:lpstr>Specifications!Print_Area</vt:lpstr>
      <vt:lpstr>'Workspace Norm'!Print_Area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Buhle Sesiko</dc:creator>
  <cp:lastModifiedBy>Pami SD Nkosi</cp:lastModifiedBy>
  <cp:lastPrinted>2021-04-07T14:04:39Z</cp:lastPrinted>
  <dcterms:created xsi:type="dcterms:W3CDTF">2017-02-13T06:37:06Z</dcterms:created>
  <dcterms:modified xsi:type="dcterms:W3CDTF">2026-10-07T06:31:11Z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0x01010092535EA6B96DC348A23080423C3CE768</vt:lpwstr>
  </property>
</Properties>
</file>